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25" windowHeight="12840" tabRatio="905" firstSheet="4" activeTab="1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Готовина!$A$1:$I$60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намене'!$B$2:$K$44</definedName>
    <definedName name="_xlnm.Print_Area" localSheetId="3">'Трошкови запослених'!$A$1:$H$41</definedName>
  </definedNames>
  <calcPr calcId="144525"/>
</workbook>
</file>

<file path=xl/sharedStrings.xml><?xml version="1.0" encoding="utf-8"?>
<sst xmlns="http://schemas.openxmlformats.org/spreadsheetml/2006/main" count="871">
  <si>
    <t>Образац 1.</t>
  </si>
  <si>
    <t>БИЛАНС УСПЕХА</t>
  </si>
  <si>
    <t>за период од 01.01. до 30.06.2022. године*</t>
  </si>
  <si>
    <t>у 000 динара</t>
  </si>
  <si>
    <t>Група рачуна, рачун</t>
  </si>
  <si>
    <t>П О З И Ц И Ј А</t>
  </si>
  <si>
    <t>АОП</t>
  </si>
  <si>
    <t>Стање на дан 
31.12.2021.
Претходна година</t>
  </si>
  <si>
    <t>Планирано стање 
на дан 31.12.2022. Текућа година</t>
  </si>
  <si>
    <t>01.01-30.06.2022. године*</t>
  </si>
  <si>
    <t>Проценат реализације (реализација / план 30.06.2022*)</t>
  </si>
  <si>
    <t xml:space="preserve">План </t>
  </si>
  <si>
    <t>Реализација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</si>
  <si>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</si>
  <si>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</si>
  <si>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</si>
  <si>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</si>
  <si>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</si>
  <si>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</si>
  <si>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</si>
  <si>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</si>
  <si>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</si>
  <si>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</si>
  <si>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</si>
  <si>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</si>
  <si>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</si>
  <si>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</si>
  <si>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</si>
  <si>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</si>
  <si>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</si>
  <si>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</si>
  <si>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</si>
  <si>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</si>
  <si>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</si>
  <si>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</si>
  <si>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</si>
  <si>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</si>
  <si>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</si>
  <si>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</si>
  <si>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</si>
  <si>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</si>
  <si>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</si>
  <si>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</si>
  <si>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</si>
  <si>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</si>
  <si>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</si>
  <si>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</si>
  <si>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</si>
  <si>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</si>
  <si>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</si>
  <si>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</si>
  <si>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</si>
  <si>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</si>
  <si>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</si>
  <si>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</si>
  <si>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</si>
  <si>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</si>
  <si>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</si>
  <si>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</si>
  <si>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</si>
  <si>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</si>
  <si>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</si>
  <si>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</si>
  <si>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</si>
  <si>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</si>
  <si>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</si>
  <si>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</si>
  <si>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</si>
  <si>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</si>
  <si>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</si>
  <si>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</si>
  <si>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</si>
  <si>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</si>
  <si>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</si>
  <si>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</si>
  <si>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</si>
  <si>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</si>
  <si>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</si>
  <si>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</si>
  <si>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</si>
  <si>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</si>
  <si>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</si>
  <si>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</si>
  <si>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</si>
  <si>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</si>
  <si>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</si>
  <si>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/>
        <sz val="9"/>
        <rFont val="Times New Roman"/>
        <charset val="134"/>
      </rPr>
      <t>(1045 </t>
    </r>
    <r>
      <rPr>
        <sz val="9"/>
        <rFont val="Times New Roman"/>
        <charset val="134"/>
      </rPr>
      <t>-</t>
    </r>
    <r>
      <rPr>
        <b/>
        <sz val="9"/>
        <rFont val="Times New Roman"/>
        <charset val="134"/>
      </rPr>
      <t> 1046 + 1047 </t>
    </r>
    <r>
      <rPr>
        <sz val="9"/>
        <rFont val="Times New Roman"/>
        <charset val="134"/>
      </rPr>
      <t>-</t>
    </r>
    <r>
      <rPr>
        <b/>
        <sz val="9"/>
        <rFont val="Times New Roman"/>
        <charset val="134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</si>
  <si>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</si>
  <si>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</si>
  <si>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</si>
  <si>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</si>
  <si>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</si>
  <si>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</si>
  <si>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</si>
  <si>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</si>
  <si>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</si>
  <si>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</si>
  <si>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</si>
  <si>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</si>
  <si>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</si>
  <si>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</si>
  <si>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</si>
  <si>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</si>
  <si>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</si>
  <si>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</si>
  <si>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</si>
  <si>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</si>
  <si>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31.07.2022.</t>
  </si>
  <si>
    <t>* Последњи дан тромесечја за који се извештај саставља</t>
  </si>
  <si>
    <t>Образац 1а.</t>
  </si>
  <si>
    <t>БИЛАНС СТАЊА  на дан 30.06.2022. године*</t>
  </si>
  <si>
    <t>30.06.2022. године*</t>
  </si>
  <si>
    <t>АКТИВА</t>
  </si>
  <si>
    <t>00</t>
  </si>
  <si>
    <t xml:space="preserve">A. УПИСАНИ А НЕУПЛАЋЕНИ КАПИТАЛ </t>
  </si>
  <si>
    <t>0001</t>
  </si>
  <si>
    <t xml:space="preserve">  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</si>
  <si>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</si>
  <si>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</si>
  <si>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</si>
  <si>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</si>
  <si>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</si>
  <si>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</si>
  <si>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</si>
  <si>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010</t>
  </si>
  <si>
    <t>1. Улагања у развој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</si>
  <si>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</si>
  <si>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</si>
  <si>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</si>
  <si>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</si>
  <si>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>013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</si>
  <si>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</si>
  <si>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</si>
  <si>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</si>
  <si>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</si>
  <si>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</si>
  <si>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</si>
  <si>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</si>
  <si>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</si>
  <si>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</si>
  <si>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</si>
  <si>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</si>
  <si>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</si>
  <si>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</si>
  <si>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</si>
  <si>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</si>
  <si>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</si>
  <si>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</si>
  <si>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</si>
  <si>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</si>
  <si>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</si>
  <si>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</si>
  <si>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</si>
  <si>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</si>
  <si>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</si>
  <si>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</si>
  <si>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</si>
  <si>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</si>
  <si>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</si>
  <si>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</si>
  <si>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</si>
  <si>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</si>
  <si>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</si>
  <si>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</si>
  <si>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</si>
  <si>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</si>
  <si>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</si>
  <si>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</si>
  <si>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</si>
  <si>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</si>
  <si>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</si>
  <si>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</si>
  <si>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</si>
  <si>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</si>
  <si>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</si>
  <si>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</si>
  <si>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</si>
  <si>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</si>
  <si>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</si>
  <si>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</si>
  <si>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</si>
  <si>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</si>
  <si>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</si>
  <si>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</si>
  <si>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</si>
  <si>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</si>
  <si>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</si>
  <si>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>046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</si>
  <si>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</si>
  <si>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</si>
  <si>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>047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</si>
  <si>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</si>
  <si>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</si>
  <si>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</si>
  <si>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</si>
  <si>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</si>
  <si>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</si>
  <si>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</si>
  <si>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</si>
  <si>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</si>
  <si>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</si>
  <si>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</si>
  <si>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</si>
  <si>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</si>
  <si>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</si>
  <si>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</si>
  <si>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</si>
  <si>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</si>
  <si>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</si>
  <si>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</si>
  <si>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</si>
  <si>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</si>
  <si>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</si>
  <si>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</si>
  <si>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</si>
  <si>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</si>
  <si>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</si>
  <si>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</si>
  <si>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</si>
  <si>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</si>
  <si>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</si>
  <si>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</si>
  <si>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</si>
  <si>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</si>
  <si>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</si>
  <si>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</si>
  <si>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</si>
  <si>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</si>
  <si>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</si>
  <si>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</si>
  <si>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</si>
  <si>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</si>
  <si>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</si>
  <si>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</si>
  <si>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</si>
  <si>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</si>
  <si>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</si>
  <si>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</si>
  <si>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</si>
  <si>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</si>
  <si>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</si>
  <si>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</si>
  <si>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</si>
  <si>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</si>
  <si>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</si>
  <si>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</si>
  <si>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</si>
  <si>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</si>
  <si>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</si>
  <si>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</si>
  <si>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</si>
  <si>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</si>
  <si>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</si>
  <si>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</si>
  <si>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</si>
  <si>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</si>
  <si>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</si>
  <si>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</si>
  <si>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</si>
  <si>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</si>
  <si>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</si>
  <si>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</si>
  <si>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</si>
  <si>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</si>
  <si>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</si>
  <si>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</si>
  <si>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</si>
  <si>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</si>
  <si>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</si>
  <si>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</si>
  <si>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</si>
  <si>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</si>
  <si>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</si>
  <si>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</si>
  <si>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</si>
  <si>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</si>
  <si>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</si>
  <si>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</si>
  <si>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</si>
  <si>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</si>
  <si>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ПАСИВА</t>
  </si>
  <si>
    <t>A. КАПИТАЛ</t>
  </si>
  <si>
    <t>0401</t>
  </si>
  <si>
    <t>(0402 + 0403 + 0404 + 0405 + 0406 - 0407 + 0408 + 0411 - 0412) ≥ 0</t>
  </si>
  <si>
    <t>30, осим 306</t>
  </si>
  <si>
    <t xml:space="preserve">I. ОСНОВНИ КАПИТАЛ </t>
  </si>
  <si>
    <t>0402</t>
  </si>
  <si>
    <t xml:space="preserve">II. УПИСАНИ А НЕУПЛАЋЕНИ КАПИТАЛ </t>
  </si>
  <si>
    <t>0403</t>
  </si>
  <si>
    <t xml:space="preserve">III. ЕМИСИОНА ПРЕМИЈА </t>
  </si>
  <si>
    <t>0404</t>
  </si>
  <si>
    <t xml:space="preserve">IV. РЕЗЕРВЕ </t>
  </si>
  <si>
    <t>0405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</si>
  <si>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</si>
  <si>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</si>
  <si>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0406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</si>
  <si>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</si>
  <si>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</si>
  <si>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0407</t>
  </si>
  <si>
    <t>VII. НЕРАСПОРЕЂЕНИ ДОБИТАК (0409 + 0410)</t>
  </si>
  <si>
    <t>0408</t>
  </si>
  <si>
    <t>1. Нераспоређени добитак ранијих година</t>
  </si>
  <si>
    <t>0409</t>
  </si>
  <si>
    <t xml:space="preserve">2. Нераспоређени добитак текуће године </t>
  </si>
  <si>
    <t>0410</t>
  </si>
  <si>
    <t xml:space="preserve">VIII. УЧЕШЋА БЕЗ ПРАВА КОНТРОЛЕ </t>
  </si>
  <si>
    <t>0411</t>
  </si>
  <si>
    <t>IX. ГУБИТАК (0413 + 0414)</t>
  </si>
  <si>
    <t>0412</t>
  </si>
  <si>
    <t xml:space="preserve">1. Губитак ранијих година </t>
  </si>
  <si>
    <t>0413</t>
  </si>
  <si>
    <t>2. Губитак текуће године</t>
  </si>
  <si>
    <t>0414</t>
  </si>
  <si>
    <t xml:space="preserve">Б. ДУГОРОЧНА РЕЗЕРВИСАЊА И ДУГОРОЧНЕ ОБАВЕЗЕ </t>
  </si>
  <si>
    <t>0415</t>
  </si>
  <si>
    <t>(0416 + 0420 + 0428)</t>
  </si>
  <si>
    <t xml:space="preserve">I. ДУГОРОЧНА РЕЗЕРВИСАЊА </t>
  </si>
  <si>
    <t>0416</t>
  </si>
  <si>
    <t>(0417+0418+0419)</t>
  </si>
  <si>
    <t xml:space="preserve">1. Резервисања за накнаде и друге бенефиције запослених </t>
  </si>
  <si>
    <t>0417</t>
  </si>
  <si>
    <t xml:space="preserve">2. Резервисања за трошкове у гарантном року </t>
  </si>
  <si>
    <t>0418</t>
  </si>
  <si>
    <t>40, осим 400 и 404</t>
  </si>
  <si>
    <t xml:space="preserve">3. Остала дугорочна резервисања </t>
  </si>
  <si>
    <t>0419</t>
  </si>
  <si>
    <t xml:space="preserve">II. ДУГОРОЧНЕ ОБАВЕЗЕ </t>
  </si>
  <si>
    <t>0420</t>
  </si>
  <si>
    <t>(0421 + 0422 + 0423 + 0424 + 0425 + 0426 + 0427)</t>
  </si>
  <si>
    <t xml:space="preserve">1. Обавезе које се могу конвертовати у капитал </t>
  </si>
  <si>
    <t>0421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</si>
  <si>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</si>
  <si>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</si>
  <si>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</si>
  <si>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</si>
  <si>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0423</t>
  </si>
  <si>
    <t>414 и 416 (део)</t>
  </si>
  <si>
    <t xml:space="preserve">4. Дугорочни кредити, зајмови и обавезе по основу лизинга у земљи </t>
  </si>
  <si>
    <t>0424</t>
  </si>
  <si>
    <t>415 и 416 (део)</t>
  </si>
  <si>
    <t xml:space="preserve">5. Дугорочни кредити, зајмови и обавезе по основу лизинга у иностранству </t>
  </si>
  <si>
    <t>0425</t>
  </si>
  <si>
    <t xml:space="preserve">6. Обавезе по емитованим хартијама од вредности </t>
  </si>
  <si>
    <t>0426</t>
  </si>
  <si>
    <t xml:space="preserve">7. Остале дугорочне обавезе </t>
  </si>
  <si>
    <t>0427</t>
  </si>
  <si>
    <t>49 (део), осим 498 и 495 (део)</t>
  </si>
  <si>
    <t xml:space="preserve">III. ДУГОРОЧНА ПАСИВНА ВРЕМЕНСКА РАЗГРАНИЧЕЊА </t>
  </si>
  <si>
    <t>0428</t>
  </si>
  <si>
    <t xml:space="preserve">В. ОДЛОЖЕНЕ ПОРЕСКЕ ОБАВЕЗЕ </t>
  </si>
  <si>
    <t>0429</t>
  </si>
  <si>
    <t>495 (део)</t>
  </si>
  <si>
    <t xml:space="preserve">Г. ДУГОРОЧНИ ОДЛОЖЕНИ ПРИХОДИ И ПРИМЉЕНЕ ДОНАЦИЈЕ </t>
  </si>
  <si>
    <t>0430</t>
  </si>
  <si>
    <t xml:space="preserve">Д. КРАТКОРОЧНА РЕЗЕРВИСАЊА И КРАТКОРОЧНЕ ОБАВЕЗЕ </t>
  </si>
  <si>
    <t>0431</t>
  </si>
  <si>
    <t>(0432 + 0433 + 0441 + 0442 + 0449 + 0453 + 0454)</t>
  </si>
  <si>
    <t xml:space="preserve">I. КРАТКОРОЧНА РЕЗЕРВИСАЊА </t>
  </si>
  <si>
    <t>0432</t>
  </si>
  <si>
    <t>42, осим 427</t>
  </si>
  <si>
    <t xml:space="preserve">II. КРАТКОРОЧНЕ ФИНАНСИЈСКЕ ОБАВЕЗЕ </t>
  </si>
  <si>
    <t>0433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</si>
  <si>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</si>
  <si>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</si>
  <si>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</si>
  <si>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>0434</t>
  </si>
  <si>
    <t xml:space="preserve">2. Обавезе по основу кредита према матичном, зависним и осталим повезаним лицима у иностранству </t>
  </si>
  <si>
    <t>0435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</si>
  <si>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</si>
  <si>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</si>
  <si>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0436</t>
  </si>
  <si>
    <t>422 (део), 424 (део), 425 (део) и 429 (део)</t>
  </si>
  <si>
    <t xml:space="preserve">4. Обавезе по основу кредита од домаћих банака </t>
  </si>
  <si>
    <t>0437</t>
  </si>
  <si>
    <t xml:space="preserve">423, 424 (део), 425 (део) и 429 (део) </t>
  </si>
  <si>
    <t xml:space="preserve">5. Кредити, зајмови и обавезе из иностранства </t>
  </si>
  <si>
    <t>0438</t>
  </si>
  <si>
    <t xml:space="preserve">6. Обавезе по краткорочним хартијама од вредности </t>
  </si>
  <si>
    <t>0439</t>
  </si>
  <si>
    <t xml:space="preserve">7. Обавезе по основу финансијских деривата </t>
  </si>
  <si>
    <t>0440</t>
  </si>
  <si>
    <t xml:space="preserve">III. ПРИМЉЕНИ АВАНСИ, ДЕПОЗИТИ И КАУЦИЈЕ </t>
  </si>
  <si>
    <t>0441</t>
  </si>
  <si>
    <t>43, осим 430</t>
  </si>
  <si>
    <t xml:space="preserve">IV. ОБАВЕЗЕ ИЗ ПОСЛОВАЊА </t>
  </si>
  <si>
    <t>0442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</si>
  <si>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</si>
  <si>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</si>
  <si>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</si>
  <si>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0443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</si>
  <si>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</si>
  <si>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</si>
  <si>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>0444</t>
  </si>
  <si>
    <t xml:space="preserve">3. Обавезе према добављачима у земљи </t>
  </si>
  <si>
    <t>0445</t>
  </si>
  <si>
    <t xml:space="preserve">4. Обавезе према добављачима  у иностранству </t>
  </si>
  <si>
    <t>0446</t>
  </si>
  <si>
    <t>439 (део)</t>
  </si>
  <si>
    <t xml:space="preserve">5. Обавезе по меницама </t>
  </si>
  <si>
    <t>0447</t>
  </si>
  <si>
    <t xml:space="preserve">6. Остале обавезе из пословања </t>
  </si>
  <si>
    <t>0448</t>
  </si>
  <si>
    <t>44,45,46, осим 467, 47 и 48</t>
  </si>
  <si>
    <t xml:space="preserve">V. ОСТАЛЕ КРАТКОРОЧНЕ ОБАВЕЗЕ </t>
  </si>
  <si>
    <t>0449</t>
  </si>
  <si>
    <t>(0450 + 0451 + 0452)</t>
  </si>
  <si>
    <t>44, 45 и 46 осим 467</t>
  </si>
  <si>
    <t xml:space="preserve">1. Остале краткорочне обавезе </t>
  </si>
  <si>
    <t>0450</t>
  </si>
  <si>
    <t>47,48 осим 481</t>
  </si>
  <si>
    <t xml:space="preserve">2. Обавезе по основу пореза на додату вредност и осталих јавних прихода </t>
  </si>
  <si>
    <t>0451</t>
  </si>
  <si>
    <t xml:space="preserve">3. Обавезе по основу пореза на добитак </t>
  </si>
  <si>
    <t>0452</t>
  </si>
  <si>
    <t xml:space="preserve">VI. ОБАВЕЗЕ ПО ОСНОВУ СРЕДСТАВА НАМЕЊЕНИХ ПРОДАЈИ И СРЕДСТАВА ПОСЛОВАЊА КОЈЕ ЈЕ ОБУСТАВЉЕНО </t>
  </si>
  <si>
    <t>0453</t>
  </si>
  <si>
    <t>49 (део) осим 498</t>
  </si>
  <si>
    <t xml:space="preserve">VII. КРАТКОРОЧНА ПАСИВНА ВРЕМЕНСКА РАЗГРАНИЧЕЊА </t>
  </si>
  <si>
    <t>0454</t>
  </si>
  <si>
    <t xml:space="preserve">Ђ. ГУБИТАК ИЗНАД ВИСИНЕ КАПИТАЛА </t>
  </si>
  <si>
    <t>0455</t>
  </si>
  <si>
    <t>(0415 + 0429 + 0430 + 0431 - 0059) ≥ 0 = 0407 + 0412 - 0402 - 0403 - 0404 - 0405 - 0406 - 0408 - 0411) ≥ 0</t>
  </si>
  <si>
    <t xml:space="preserve">E. УКУПНА ПАСИВА </t>
  </si>
  <si>
    <t>0456</t>
  </si>
  <si>
    <t>(0401 + 0415 + 0429 + 0430 + 0431 - 0455)</t>
  </si>
  <si>
    <t xml:space="preserve">Ж. ВАНБИЛАНСНА ПАСИВА </t>
  </si>
  <si>
    <t>0457</t>
  </si>
  <si>
    <t>Образац 1б.</t>
  </si>
  <si>
    <t>ИЗВЕШТАЈ О ТОКОВИМА ГОТОВИНЕ</t>
  </si>
  <si>
    <t>у периоду од 01.01. до 30.06.2022. године*</t>
  </si>
  <si>
    <t xml:space="preserve">П О З И Ц И Ј А </t>
  </si>
  <si>
    <t>Реализација
01.01-31.12.2021.
Претходна година</t>
  </si>
  <si>
    <t>План за                         01.01.- 31.12.2022. Текућа година</t>
  </si>
  <si>
    <t>План</t>
  </si>
  <si>
    <t xml:space="preserve">Реализација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</si>
  <si>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</si>
  <si>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</si>
  <si>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</si>
  <si>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</si>
  <si>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</si>
  <si>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</si>
  <si>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</si>
  <si>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</si>
  <si>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</si>
  <si>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</si>
  <si>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</si>
  <si>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</si>
  <si>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</si>
  <si>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</si>
  <si>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</si>
  <si>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</si>
  <si>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</si>
  <si>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</si>
  <si>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</si>
  <si>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</si>
  <si>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</si>
  <si>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</si>
  <si>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</si>
  <si>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>5. Примљене дивиденде</t>
  </si>
  <si>
    <t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</si>
  <si>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</si>
  <si>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</si>
  <si>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</si>
  <si>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</si>
  <si>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</si>
  <si>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</si>
  <si>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</si>
  <si>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1. Увећање основног капитала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</si>
  <si>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</si>
  <si>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</si>
  <si>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</si>
  <si>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</si>
  <si>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</si>
  <si>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</si>
  <si>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</si>
  <si>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</si>
  <si>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</si>
  <si>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</si>
  <si>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</si>
  <si>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</si>
  <si>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</si>
  <si>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rPr>
        <b/>
        <sz val="14"/>
        <rFont val="Times New Roman"/>
        <charset val="134"/>
      </rPr>
      <t xml:space="preserve">Г. СВЕГА ПРИЛИВ ГОТОВИНЕ </t>
    </r>
    <r>
      <rPr>
        <sz val="14"/>
        <rFont val="Times New Roman"/>
        <charset val="134"/>
      </rPr>
      <t>(3001 + 3017 + 3029)</t>
    </r>
  </si>
  <si>
    <r>
      <rPr>
        <b/>
        <sz val="14"/>
        <rFont val="Times New Roman"/>
        <charset val="134"/>
      </rPr>
      <t xml:space="preserve">Д. СВЕГА ОДЛИВ ГОТОВИНЕ </t>
    </r>
    <r>
      <rPr>
        <sz val="14"/>
        <rFont val="Times New Roman"/>
        <charset val="134"/>
      </rPr>
      <t>(3006 + 3023 + 3037)</t>
    </r>
  </si>
  <si>
    <r>
      <rPr>
        <b/>
        <sz val="14"/>
        <rFont val="Times New Roman"/>
        <charset val="134"/>
      </rPr>
      <t xml:space="preserve">Ђ. НЕТО ПРИЛИВ ГОТОВИНЕ </t>
    </r>
    <r>
      <rPr>
        <sz val="14"/>
        <rFont val="Times New Roman"/>
        <charset val="134"/>
      </rPr>
      <t>(3048 - 3049) ≥ 0</t>
    </r>
  </si>
  <si>
    <r>
      <rPr>
        <b/>
        <sz val="14"/>
        <rFont val="Times New Roman"/>
        <charset val="134"/>
      </rPr>
      <t xml:space="preserve">E. НЕТО ОДЛИВ ГОТОВИНЕ </t>
    </r>
    <r>
      <rPr>
        <sz val="14"/>
        <rFont val="Times New Roman"/>
        <charset val="134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</si>
  <si>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</si>
  <si>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</si>
  <si>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</si>
  <si>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</si>
  <si>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</si>
  <si>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Образац 2</t>
  </si>
  <si>
    <t xml:space="preserve">ТРОШКОВИ ЗАПОСЛЕНИХ </t>
  </si>
  <si>
    <t>у динарима</t>
  </si>
  <si>
    <t>Р. бр.</t>
  </si>
  <si>
    <t>Трошкови запослених</t>
  </si>
  <si>
    <t>Реализација 
01.01-31.12.2021.      Претходна година</t>
  </si>
  <si>
    <t>План за
01.01-31.12.2022.             Текућа година</t>
  </si>
  <si>
    <t>Проценат реализације (реализација /                   план 30.06.2022*)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</si>
  <si>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</si>
  <si>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</si>
  <si>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</si>
  <si>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</si>
  <si>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</si>
  <si>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</si>
  <si>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</si>
  <si>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</si>
  <si>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</si>
  <si>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</si>
  <si>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</si>
  <si>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</si>
  <si>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</si>
  <si>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</si>
  <si>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</si>
  <si>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 xml:space="preserve">Број прималаца накнаде по уговору о делу </t>
  </si>
  <si>
    <t>7</t>
  </si>
  <si>
    <t>Накнаде по ауторским уговорима</t>
  </si>
  <si>
    <t>8</t>
  </si>
  <si>
    <t xml:space="preserve">Број прималаца наканде по ауторским уговорима 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</si>
  <si>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</si>
  <si>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</si>
  <si>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</si>
  <si>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</t>
  </si>
  <si>
    <t>11</t>
  </si>
  <si>
    <t>Накнаде физичким лицима по основу осталих уговора</t>
  </si>
  <si>
    <t>12</t>
  </si>
  <si>
    <t>Број прималаца наканде по основу осталих уговора  јавни радови</t>
  </si>
  <si>
    <t>13</t>
  </si>
  <si>
    <t>Накнаде члановима скупштине</t>
  </si>
  <si>
    <t>14</t>
  </si>
  <si>
    <t>Број чланова скупштине</t>
  </si>
  <si>
    <t>15</t>
  </si>
  <si>
    <t>Накнаде члановима управног одбора</t>
  </si>
  <si>
    <t>16</t>
  </si>
  <si>
    <t xml:space="preserve">Број чланова управног одбора </t>
  </si>
  <si>
    <t>17</t>
  </si>
  <si>
    <t>Наканде члановима надзорног одбора</t>
  </si>
  <si>
    <t>18</t>
  </si>
  <si>
    <t>Број чланова надзорног одбора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</si>
  <si>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</si>
  <si>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</si>
  <si>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</si>
  <si>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</si>
  <si>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</si>
  <si>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</si>
  <si>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</si>
  <si>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</si>
  <si>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23</t>
  </si>
  <si>
    <t>Број прималаца</t>
  </si>
  <si>
    <t>24</t>
  </si>
  <si>
    <t>Јубиларне награде</t>
  </si>
  <si>
    <t>25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</si>
  <si>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</si>
  <si>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</si>
  <si>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</si>
  <si>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</si>
  <si>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</si>
  <si>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</si>
  <si>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29</t>
  </si>
  <si>
    <t>Остале накнаде трошкова запосленима и осталим физичким лицима</t>
  </si>
  <si>
    <t>30</t>
  </si>
  <si>
    <t>Трошкови стручног усавршавања запослених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</si>
  <si>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</si>
  <si>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</si>
  <si>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>Образац 3</t>
  </si>
  <si>
    <t xml:space="preserve">ДИНАМИКА ЗАПОСЛЕНИХ </t>
  </si>
  <si>
    <t>Основ одлива / пријема кадрова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</si>
  <si>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</si>
  <si>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</si>
  <si>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Број ангажованих по основу уговора (рад ван радног односа)</t>
  </si>
  <si>
    <t>Стање на дан 31.03.2022. године*</t>
  </si>
  <si>
    <t>Одлив кадрова</t>
  </si>
  <si>
    <t>пензија</t>
  </si>
  <si>
    <t>смрт</t>
  </si>
  <si>
    <t>истек рока</t>
  </si>
  <si>
    <t>…</t>
  </si>
  <si>
    <t>Пријем</t>
  </si>
  <si>
    <t>повећан обим посла</t>
  </si>
  <si>
    <t>замена</t>
  </si>
  <si>
    <t>Стање на дан 30.06.2022. године**</t>
  </si>
  <si>
    <t>Укупан број</t>
  </si>
  <si>
    <t>Број жена</t>
  </si>
  <si>
    <t>Број мушкараца</t>
  </si>
  <si>
    <t>*последњи дан претходног тромесечја</t>
  </si>
  <si>
    <t>** последњи дан тромесечја за који се извештај саставља</t>
  </si>
  <si>
    <t>Образац 4</t>
  </si>
  <si>
    <t>Распон планираних и исплаћених зарада у периоду 01.01. до 30.06.2022*</t>
  </si>
  <si>
    <t>Бруто 1</t>
  </si>
  <si>
    <t>Нето</t>
  </si>
  <si>
    <t>Запослени без пословодства</t>
  </si>
  <si>
    <t>Најнижа појединачна зарада</t>
  </si>
  <si>
    <t>Највиша појединачна зарада</t>
  </si>
  <si>
    <t>Просечна зарада</t>
  </si>
  <si>
    <t>Пословодство</t>
  </si>
  <si>
    <t>* последњи дан тромесечја за који се извештај саставља</t>
  </si>
  <si>
    <t>Образац 5</t>
  </si>
  <si>
    <t xml:space="preserve"> ПРИХОДИ ИЗ БУЏЕТА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</si>
  <si>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</si>
  <si>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Износ неутрошених средстава из ранијих година   </t>
  </si>
  <si>
    <t>Намена средстава</t>
  </si>
  <si>
    <t>Економска класификација</t>
  </si>
  <si>
    <t>Буџет                                                                          (РС, АП или ЈЛС)</t>
  </si>
  <si>
    <t>01.01. до 31.03.</t>
  </si>
  <si>
    <t>01.01. до 30.06.</t>
  </si>
  <si>
    <t>01.01. до 30.09.</t>
  </si>
  <si>
    <t>01.01. до 31.12.</t>
  </si>
  <si>
    <t>Јавна хигијена</t>
  </si>
  <si>
    <t>ЈЛС</t>
  </si>
  <si>
    <t>Зоо хигијена</t>
  </si>
  <si>
    <t>Одржавање зеленила</t>
  </si>
  <si>
    <t>Зимско одржавање путева</t>
  </si>
  <si>
    <t>Сигнализација</t>
  </si>
  <si>
    <t>Јавна расвета</t>
  </si>
  <si>
    <t>Оржавање зеленила из фонда за заштиту животне средине</t>
  </si>
  <si>
    <t>ЈПС</t>
  </si>
  <si>
    <t>УКУПНО:</t>
  </si>
  <si>
    <t>*Напомена: За приходе из буџета је потребно навести намену коришћења средстава</t>
  </si>
  <si>
    <t>Реализација за период 01.01 - 30.06.2022. године*</t>
  </si>
  <si>
    <t>Приход из буџета</t>
  </si>
  <si>
    <t>Буџет                                               (РС, АП или ЈЛС)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</si>
  <si>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</si>
  <si>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</si>
  <si>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</si>
  <si>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</si>
  <si>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4 (2-3)</t>
  </si>
  <si>
    <t>Износи у табели су приказани без ПДВ-а</t>
  </si>
  <si>
    <t>Напомена: За приходе из буџета је потребно навесту намену коришћења коришћења средстава</t>
  </si>
  <si>
    <t>Образац 6</t>
  </si>
  <si>
    <t>СРЕДСТВА ЗА ПОСЕБНЕ НАМЕНЕ</t>
  </si>
  <si>
    <t>Позиција</t>
  </si>
  <si>
    <t>План за
01.01-31.12.2021.             Претходна  година</t>
  </si>
  <si>
    <t>01.01  - 30.06.2022. године*</t>
  </si>
  <si>
    <t>Спонзорство</t>
  </si>
  <si>
    <t>Донације</t>
  </si>
  <si>
    <t>Хуманитарне активности</t>
  </si>
  <si>
    <t>Спортске активности</t>
  </si>
  <si>
    <t>5.</t>
  </si>
  <si>
    <t>Репрезентација</t>
  </si>
  <si>
    <t>6.</t>
  </si>
  <si>
    <t>Реклама и пропаганда</t>
  </si>
  <si>
    <t>7.</t>
  </si>
  <si>
    <t>Остало</t>
  </si>
  <si>
    <t>Редни број</t>
  </si>
  <si>
    <t>Прималац</t>
  </si>
  <si>
    <t>Намена</t>
  </si>
  <si>
    <t>Износ</t>
  </si>
  <si>
    <t>ЖФК Јединство</t>
  </si>
  <si>
    <t>за трошкове преноћишта</t>
  </si>
  <si>
    <t>Aлексов Саша</t>
  </si>
  <si>
    <t>за трошкове сахране</t>
  </si>
  <si>
    <t>ЖРК Пирот</t>
  </si>
  <si>
    <t>за трошкове такмичења</t>
  </si>
  <si>
    <t>Кристина Ћирић</t>
  </si>
  <si>
    <t>за лечење</t>
  </si>
  <si>
    <t>СУ Гимназијалац</t>
  </si>
  <si>
    <t>за трошкове рада</t>
  </si>
  <si>
    <t>Зоран Митић</t>
  </si>
  <si>
    <t>за лечење супруге</t>
  </si>
  <si>
    <t>МЗ Барје Чифлик</t>
  </si>
  <si>
    <t>за бехатон</t>
  </si>
  <si>
    <t>Јанковић Драгослав</t>
  </si>
  <si>
    <t>за слушни апарат</t>
  </si>
  <si>
    <t>Удружење ратних инв.</t>
  </si>
  <si>
    <t>обележавање дана бор.</t>
  </si>
  <si>
    <t>Гимназија Пирот</t>
  </si>
  <si>
    <t>за награде ученицима</t>
  </si>
  <si>
    <t>У Стара планина</t>
  </si>
  <si>
    <t>акција подела бицикала</t>
  </si>
  <si>
    <t>У Антискани</t>
  </si>
  <si>
    <t>за пакете сиромашниј цеци</t>
  </si>
  <si>
    <t>Мијић Божидар</t>
  </si>
  <si>
    <t xml:space="preserve">за израду силуете </t>
  </si>
  <si>
    <t>Марковић Миљан</t>
  </si>
  <si>
    <t>за штету од грома</t>
  </si>
  <si>
    <t>Ронилачки клуб</t>
  </si>
  <si>
    <t>за такмичење</t>
  </si>
  <si>
    <t>Женски одбојк.,клуб</t>
  </si>
  <si>
    <t>за припреме</t>
  </si>
  <si>
    <t>за турнир</t>
  </si>
  <si>
    <t>ФК Раднички</t>
  </si>
  <si>
    <t>За такмичење</t>
  </si>
  <si>
    <t>Баскет турс</t>
  </si>
  <si>
    <t xml:space="preserve">ФК Јединство </t>
  </si>
  <si>
    <t>за редновне трошкове</t>
  </si>
  <si>
    <t>СУ Победник</t>
  </si>
  <si>
    <t>за спортски камп</t>
  </si>
  <si>
    <t>Бокс.удруж.Пиргос</t>
  </si>
  <si>
    <t>за државно првенство</t>
  </si>
  <si>
    <t>Атлетски клуб</t>
  </si>
  <si>
    <t>За европско првенство</t>
  </si>
  <si>
    <t>30.04.2022.</t>
  </si>
  <si>
    <t>Образац 7.</t>
  </si>
  <si>
    <t>РАСПОДЕЛА ОСТВАРЕНЕ ДОБИТИ / ПОКРИЋE ГУБИТКА</t>
  </si>
  <si>
    <t>Добитак</t>
  </si>
  <si>
    <t>Губитак</t>
  </si>
  <si>
    <t>ОДЛУКЕ О РАСПОДЕЛИ ОСТВАРЕНЕ ДОБИТИ ИЛИ ПОКРИЋУ ГУБИТКА</t>
  </si>
  <si>
    <t>Добитак / губитак из пословне године</t>
  </si>
  <si>
    <t>Правни основ</t>
  </si>
  <si>
    <t>Нето резултат</t>
  </si>
  <si>
    <t>Расподела остварене добити / покриће губитка</t>
  </si>
  <si>
    <t>Добит - за буџет</t>
  </si>
  <si>
    <t>Преостала добит / начин покрића губитка</t>
  </si>
  <si>
    <t>Датум доношења одлуке</t>
  </si>
  <si>
    <t>Број одлуке НО / Скупштине</t>
  </si>
  <si>
    <t>Датум добијања сагласности оснивача</t>
  </si>
  <si>
    <t>Број акта којим је добијена сагласности оснивача</t>
  </si>
  <si>
    <t>Добитак / Губитак</t>
  </si>
  <si>
    <t>Укупно остварена добит / губитак                       ( у динарима)</t>
  </si>
  <si>
    <t xml:space="preserve">% добити </t>
  </si>
  <si>
    <t>Износ                               ( у динарима)</t>
  </si>
  <si>
    <t>% добити</t>
  </si>
  <si>
    <t>Опис</t>
  </si>
  <si>
    <t>10/3</t>
  </si>
  <si>
    <t>I бр. 06/99-20</t>
  </si>
  <si>
    <t>за инвестиције</t>
  </si>
  <si>
    <t>10/2</t>
  </si>
  <si>
    <t>I бр. 06/125-19</t>
  </si>
  <si>
    <t xml:space="preserve"> за инвестиције</t>
  </si>
  <si>
    <t>30.11.2018.</t>
  </si>
  <si>
    <t>14/2</t>
  </si>
  <si>
    <t>28.12.2018.</t>
  </si>
  <si>
    <t>I бр. 06/116-18</t>
  </si>
  <si>
    <t>30.11.2017.</t>
  </si>
  <si>
    <t>XII /2</t>
  </si>
  <si>
    <t>28.12.2017.</t>
  </si>
  <si>
    <t>I бр.06/52-17</t>
  </si>
  <si>
    <t>XI /2</t>
  </si>
  <si>
    <t>I бр.06/64-16</t>
  </si>
  <si>
    <r>
      <rPr>
        <b/>
        <sz val="12"/>
        <rFont val="Times New Roman"/>
        <charset val="134"/>
      </rPr>
      <t xml:space="preserve">Напомена: </t>
    </r>
    <r>
      <rPr>
        <sz val="12"/>
        <rFont val="Times New Roman"/>
        <charset val="134"/>
      </rPr>
      <t>Потребно је попунити табелу за последњих пет година</t>
    </r>
  </si>
  <si>
    <t>УПЛАТЕ У БУЏЕТ ПО ОСНОВУ ОДЛУКА О РАСПОЕДEЛИ ДОБИТИ</t>
  </si>
  <si>
    <t>Година уплате</t>
  </si>
  <si>
    <t xml:space="preserve">Уплата по основу добити </t>
  </si>
  <si>
    <t>Основ уплате</t>
  </si>
  <si>
    <t>Датум уплате</t>
  </si>
  <si>
    <t>Број одлуке</t>
  </si>
  <si>
    <t>Опис*</t>
  </si>
  <si>
    <t>одлука о буџету за 2022. од 10.12.2021</t>
  </si>
  <si>
    <t xml:space="preserve">бр. II 06/47-2022 28.06.2022 </t>
  </si>
  <si>
    <t>Решење градског већа расподела добити за 2021</t>
  </si>
  <si>
    <t xml:space="preserve"> = Укупно</t>
  </si>
  <si>
    <t>01.12.2021</t>
  </si>
  <si>
    <t>одлука о буџету за 2021. од 23.10.2020</t>
  </si>
  <si>
    <t>добит из ранијих година (2019)</t>
  </si>
  <si>
    <t>одлука о буџету за 2019. од 14.12.2018</t>
  </si>
  <si>
    <t>добит  из ранијих година (2018)</t>
  </si>
  <si>
    <t>одлука о буџету за 2018. од 2017</t>
  </si>
  <si>
    <t>добит из предходне године (2017)</t>
  </si>
  <si>
    <t>* Добит из претходне године, добит из ранијих година, расподела нераспоређене добити...</t>
  </si>
  <si>
    <t>Образац 8</t>
  </si>
  <si>
    <t xml:space="preserve">КРЕДИТНА ЗАДУЖЕНОСТ </t>
  </si>
  <si>
    <t>Кредитор</t>
  </si>
  <si>
    <t>Назив кредита / Пројекта</t>
  </si>
  <si>
    <t>Валута</t>
  </si>
  <si>
    <t>Уговорени износ кредита</t>
  </si>
  <si>
    <t>Гаранција државе
Да/Не</t>
  </si>
  <si>
    <t>Стање кредитне задужености 
на 30.006.2022. године* у оригиналној валути</t>
  </si>
  <si>
    <t>Стање кредитне задужености 
на 30.06.2022. године* у динарима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</si>
  <si>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</si>
  <si>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</si>
  <si>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</si>
  <si>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</si>
  <si>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</si>
  <si>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</si>
  <si>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</si>
  <si>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</si>
  <si>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</si>
  <si>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</si>
  <si>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</si>
  <si>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</si>
  <si>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</si>
  <si>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</si>
  <si>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</si>
  <si>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Домаћи кредитор</t>
  </si>
  <si>
    <t>РАЈФАЈЗЕН БАНКА</t>
  </si>
  <si>
    <t>дозвољени минус</t>
  </si>
  <si>
    <t>рсд</t>
  </si>
  <si>
    <t>не</t>
  </si>
  <si>
    <t>кредит</t>
  </si>
  <si>
    <t>еур</t>
  </si>
  <si>
    <t xml:space="preserve">   ...................</t>
  </si>
  <si>
    <t>Укупно домаћи кредитор</t>
  </si>
  <si>
    <t>Страни кредитор</t>
  </si>
  <si>
    <t>Укупно страни кредитор</t>
  </si>
  <si>
    <t>Укупно кредитно задужење</t>
  </si>
  <si>
    <t>од чега за ликвидност</t>
  </si>
  <si>
    <t>од чега за пројекте</t>
  </si>
  <si>
    <t>Образац 9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</si>
  <si>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</si>
  <si>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</si>
  <si>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</si>
  <si>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</si>
  <si>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</si>
  <si>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</si>
  <si>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31.12.2021. (претходна година)</t>
  </si>
  <si>
    <t>068</t>
  </si>
  <si>
    <t>текући рачун</t>
  </si>
  <si>
    <t>Unikredit banka</t>
  </si>
  <si>
    <t>Aik banka</t>
  </si>
  <si>
    <t>Raiffeisen banka</t>
  </si>
  <si>
    <t>Komercijalna banka</t>
  </si>
  <si>
    <t>Banka Intesa</t>
  </si>
  <si>
    <t>Поштанска штедионица</t>
  </si>
  <si>
    <t>благајна и благајна  чекова</t>
  </si>
  <si>
    <t>Управа за трезор</t>
  </si>
  <si>
    <t>главна благајна</t>
  </si>
  <si>
    <t xml:space="preserve">прелазни конто </t>
  </si>
  <si>
    <t>Укупно у динарима</t>
  </si>
  <si>
    <t>31.03.2022.</t>
  </si>
  <si>
    <t>30.06.2022.</t>
  </si>
  <si>
    <t>30.09.2022.</t>
  </si>
  <si>
    <t>31.12.2022.</t>
  </si>
  <si>
    <t>Образац 10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</si>
  <si>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</si>
  <si>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</si>
  <si>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</si>
  <si>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</si>
  <si>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</si>
  <si>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</si>
  <si>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31.12.2021*</t>
  </si>
  <si>
    <t>Структура финансирања</t>
  </si>
  <si>
    <t>План 2022**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</si>
  <si>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</si>
  <si>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</si>
  <si>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</si>
  <si>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</si>
  <si>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</si>
  <si>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</si>
  <si>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</si>
  <si>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</si>
  <si>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Теретно возило</t>
  </si>
  <si>
    <t>Позајмљена средства</t>
  </si>
  <si>
    <t>Средства буџета</t>
  </si>
  <si>
    <t>Сопствена средства</t>
  </si>
  <si>
    <t>Тотал</t>
  </si>
  <si>
    <t>Радови на гробљима</t>
  </si>
  <si>
    <t>Косачица, тримери, тестере</t>
  </si>
  <si>
    <t>Клупе, кантице за смеће</t>
  </si>
  <si>
    <t>Уређење азила</t>
  </si>
  <si>
    <t>Соларни панели</t>
  </si>
  <si>
    <t>Возила за специјалне намене</t>
  </si>
  <si>
    <t>Возило паук</t>
  </si>
  <si>
    <t>Мобилијар</t>
  </si>
  <si>
    <t>Машина за обележавање путева</t>
  </si>
  <si>
    <t>Укупно инвестиције</t>
  </si>
  <si>
    <t>* Претходна година</t>
  </si>
  <si>
    <t>** Година за коју се извештај саставља</t>
  </si>
  <si>
    <t>Образац 11</t>
  </si>
  <si>
    <t>ПОТРАЖИВАЊА, ОБАВЕЗЕ И СУДСКИ СПОРОВИ</t>
  </si>
  <si>
    <t>ПОТРАЖИВАЊА за 2022. годииу*</t>
  </si>
  <si>
    <t>Потраживања                                                                                     (стање на последњи дан извештаја)</t>
  </si>
  <si>
    <t>на дан 31.03.2022.</t>
  </si>
  <si>
    <t>на дан 30.06.2022.</t>
  </si>
  <si>
    <t>на дан 30.09.2022.</t>
  </si>
  <si>
    <t>на дан 31.12.2022.</t>
  </si>
  <si>
    <t>до 3 месеца</t>
  </si>
  <si>
    <t xml:space="preserve"> од 3 месеца до 12 месеци</t>
  </si>
  <si>
    <t xml:space="preserve"> дуже од 12 месеци</t>
  </si>
  <si>
    <t>* година за коју се извештај саставља</t>
  </si>
  <si>
    <t xml:space="preserve"> </t>
  </si>
  <si>
    <t>ОБАВЕЗЕ за 2022. годииу*</t>
  </si>
  <si>
    <t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</si>
  <si>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</si>
  <si>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>Број спорова где је јавно предузеће страна која тужи</t>
  </si>
  <si>
    <t>Укупна вредност спорова**</t>
  </si>
  <si>
    <t>Број спорова где је јавно предузеће тужена страна</t>
  </si>
  <si>
    <t>Укупан број спорова у 2022*</t>
  </si>
  <si>
    <t>Опис спора*</t>
  </si>
  <si>
    <t>Укупна вредност спора**</t>
  </si>
  <si>
    <t>Спорови у којима се предузеће појављује као тужилац за правна и физичка лица односе се на потраживања по основу извршених комуналних услуга, односи на покренуте спорове из предходних година,  као и на покренуте спорове у 2022 год. На 31.03.2022 год било је 841 покренутих спорова од чега је решено 96 а нових је покренуто 75 па је стање на 30.06.2022 год 820 активних спорова</t>
  </si>
  <si>
    <t>Спорови у којима се предузеће појављује као тужена страна односе се на накнаду нематеријалне и материјалне штете, чија вредност у случају изгубљеног спора неће утицати на пословање предузећа. Спорови су још активни и покренут је још један спор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</si>
  <si>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</si>
  <si>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**Укупна вредност спора обухвата главни тужбени захтев и споредне тужбене захтеве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</si>
</sst>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178" formatCode="###0"/>
    <numFmt numFmtId="179" formatCode="dd/mm/yyyy;@"/>
  </numFmts>
  <fonts count="67">
    <font>
      <sz val="10"/>
      <name val="Arial"/>
      <charset val="134"/>
    </font>
    <font>
      <sz val="10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rgb="FF000000"/>
      <name val="Times New Roman"/>
      <charset val="134"/>
    </font>
    <font>
      <b/>
      <sz val="18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6"/>
      <name val="Times New Roman"/>
      <charset val="238"/>
    </font>
    <font>
      <b/>
      <sz val="16"/>
      <name val="Times New Roman"/>
      <charset val="238"/>
    </font>
    <font>
      <sz val="16"/>
      <name val="Arial"/>
      <charset val="134"/>
    </font>
    <font>
      <b/>
      <sz val="16"/>
      <name val="Times New Roman"/>
      <charset val="134"/>
    </font>
    <font>
      <b/>
      <sz val="24"/>
      <name val="Times New Roman"/>
      <charset val="238"/>
    </font>
    <font>
      <b/>
      <sz val="12"/>
      <name val="Times New Roman"/>
      <charset val="238"/>
    </font>
    <font>
      <sz val="14"/>
      <name val="Times New Roman"/>
      <charset val="238"/>
    </font>
    <font>
      <sz val="20"/>
      <name val="Times New Roman"/>
      <charset val="238"/>
    </font>
    <font>
      <sz val="22"/>
      <name val="Times New Roman"/>
      <charset val="238"/>
    </font>
    <font>
      <b/>
      <sz val="20"/>
      <name val="Times New Roman"/>
      <charset val="134"/>
    </font>
    <font>
      <sz val="16"/>
      <name val="Times New Roman"/>
      <charset val="134"/>
    </font>
    <font>
      <sz val="12"/>
      <name val="Times New Roman"/>
      <charset val="238"/>
    </font>
    <font>
      <sz val="18"/>
      <name val="Times New Roman"/>
      <charset val="238"/>
    </font>
    <font>
      <b/>
      <i/>
      <sz val="12"/>
      <name val="Times New Roman"/>
      <charset val="134"/>
    </font>
    <font>
      <sz val="18"/>
      <color rgb="FFFF0000"/>
      <name val="Times New Roman"/>
      <charset val="238"/>
    </font>
    <font>
      <b/>
      <sz val="14"/>
      <name val="Times New Roman"/>
      <charset val="134"/>
    </font>
    <font>
      <sz val="18"/>
      <color theme="1"/>
      <name val="Times New Roman"/>
      <charset val="238"/>
    </font>
    <font>
      <sz val="12"/>
      <color theme="0"/>
      <name val="Times New Roman"/>
      <charset val="134"/>
    </font>
    <font>
      <b/>
      <sz val="12"/>
      <color theme="0"/>
      <name val="Times New Roman"/>
      <charset val="134"/>
    </font>
    <font>
      <sz val="14"/>
      <name val="Times New Roman"/>
      <charset val="134"/>
    </font>
    <font>
      <b/>
      <sz val="10"/>
      <name val="Times New Roman"/>
      <charset val="134"/>
    </font>
    <font>
      <b/>
      <sz val="10"/>
      <name val="Times New Roman"/>
      <charset val="238"/>
    </font>
    <font>
      <sz val="10"/>
      <name val="Times New Roman"/>
      <charset val="238"/>
    </font>
    <font>
      <sz val="10"/>
      <color theme="1"/>
      <name val="Times New Roman"/>
      <charset val="134"/>
    </font>
    <font>
      <sz val="12"/>
      <name val="Arial"/>
      <charset val="134"/>
    </font>
    <font>
      <i/>
      <sz val="12"/>
      <name val="Times New Roman"/>
      <charset val="134"/>
    </font>
    <font>
      <b/>
      <sz val="14"/>
      <name val="Times New Roman"/>
      <charset val="238"/>
    </font>
    <font>
      <b/>
      <sz val="11"/>
      <name val="Times New Roman"/>
      <charset val="238"/>
    </font>
    <font>
      <b/>
      <sz val="11"/>
      <name val="Times New Roman"/>
      <charset val="134"/>
    </font>
    <font>
      <sz val="9"/>
      <name val="Times New Roman"/>
      <charset val="134"/>
    </font>
    <font>
      <sz val="16"/>
      <color rgb="FF000000"/>
      <name val="Times New Roman"/>
      <charset val="134"/>
    </font>
    <font>
      <b/>
      <sz val="9"/>
      <name val="Times New Roman"/>
      <charset val="134"/>
    </font>
    <font>
      <sz val="14"/>
      <color theme="1"/>
      <name val="Times New Roman"/>
      <charset val="238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238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</fills>
  <borders count="1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50" fillId="17" borderId="0" applyNumberFormat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177" fontId="48" fillId="0" borderId="0" applyFont="0" applyFill="0" applyBorder="0" applyAlignment="0" applyProtection="0">
      <alignment vertical="center"/>
    </xf>
    <xf numFmtId="42" fontId="48" fillId="0" borderId="0" applyFont="0" applyFill="0" applyBorder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52" fillId="18" borderId="137" applyNumberFormat="0" applyAlignment="0" applyProtection="0">
      <alignment vertical="center"/>
    </xf>
    <xf numFmtId="0" fontId="49" fillId="0" borderId="136" applyNumberFormat="0" applyFill="0" applyAlignment="0" applyProtection="0">
      <alignment vertical="center"/>
    </xf>
    <xf numFmtId="0" fontId="48" fillId="34" borderId="141" applyNumberFormat="0" applyFon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136" applyNumberFormat="0" applyFill="0" applyAlignment="0" applyProtection="0">
      <alignment vertical="center"/>
    </xf>
    <xf numFmtId="0" fontId="63" fillId="0" borderId="14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32" borderId="138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8" fillId="21" borderId="14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3" fillId="21" borderId="138" applyNumberFormat="0" applyAlignment="0" applyProtection="0">
      <alignment vertical="center"/>
    </xf>
    <xf numFmtId="0" fontId="55" fillId="0" borderId="139" applyNumberFormat="0" applyFill="0" applyAlignment="0" applyProtection="0">
      <alignment vertical="center"/>
    </xf>
    <xf numFmtId="0" fontId="47" fillId="0" borderId="135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7" fillId="0" borderId="0"/>
    <xf numFmtId="0" fontId="50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</cellStyleXfs>
  <cellXfs count="8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/>
    <xf numFmtId="3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3" fillId="3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2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left" vertical="center" wrapText="1"/>
    </xf>
    <xf numFmtId="4" fontId="1" fillId="0" borderId="2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8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0" fontId="8" fillId="4" borderId="30" xfId="0" applyNumberFormat="1" applyFont="1" applyFill="1" applyBorder="1" applyAlignment="1" applyProtection="1">
      <alignment horizontal="center" vertical="center" wrapText="1"/>
    </xf>
    <xf numFmtId="0" fontId="8" fillId="4" borderId="3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/>
    <xf numFmtId="0" fontId="8" fillId="5" borderId="32" xfId="0" applyNumberFormat="1" applyFont="1" applyFill="1" applyBorder="1" applyAlignment="1" applyProtection="1">
      <alignment horizontal="center" vertical="center"/>
    </xf>
    <xf numFmtId="0" fontId="8" fillId="5" borderId="33" xfId="0" applyNumberFormat="1" applyFont="1" applyFill="1" applyBorder="1" applyAlignment="1" applyProtection="1">
      <alignment horizontal="left" vertical="center"/>
    </xf>
    <xf numFmtId="178" fontId="8" fillId="5" borderId="33" xfId="0" applyNumberFormat="1" applyFont="1" applyFill="1" applyBorder="1" applyAlignment="1" applyProtection="1">
      <alignment horizontal="center" vertical="center"/>
    </xf>
    <xf numFmtId="4" fontId="8" fillId="5" borderId="33" xfId="0" applyNumberFormat="1" applyFont="1" applyFill="1" applyBorder="1" applyAlignment="1" applyProtection="1">
      <alignment horizontal="center" vertical="center"/>
    </xf>
    <xf numFmtId="4" fontId="8" fillId="5" borderId="34" xfId="0" applyNumberFormat="1" applyFont="1" applyFill="1" applyBorder="1" applyAlignment="1" applyProtection="1">
      <alignment horizontal="center" vertical="center"/>
    </xf>
    <xf numFmtId="0" fontId="10" fillId="5" borderId="35" xfId="0" applyNumberFormat="1" applyFont="1" applyFill="1" applyBorder="1" applyAlignment="1" applyProtection="1"/>
    <xf numFmtId="0" fontId="8" fillId="5" borderId="36" xfId="0" applyNumberFormat="1" applyFont="1" applyFill="1" applyBorder="1" applyAlignment="1" applyProtection="1">
      <alignment horizontal="center" vertical="center"/>
    </xf>
    <xf numFmtId="0" fontId="8" fillId="5" borderId="37" xfId="0" applyNumberFormat="1" applyFont="1" applyFill="1" applyBorder="1" applyAlignment="1" applyProtection="1">
      <alignment horizontal="left" vertical="center"/>
    </xf>
    <xf numFmtId="178" fontId="8" fillId="5" borderId="37" xfId="0" applyNumberFormat="1" applyFont="1" applyFill="1" applyBorder="1" applyAlignment="1" applyProtection="1">
      <alignment horizontal="center" vertical="center"/>
    </xf>
    <xf numFmtId="4" fontId="8" fillId="5" borderId="37" xfId="0" applyNumberFormat="1" applyFont="1" applyFill="1" applyBorder="1" applyAlignment="1" applyProtection="1">
      <alignment horizontal="center" vertical="center"/>
    </xf>
    <xf numFmtId="4" fontId="8" fillId="5" borderId="38" xfId="0" applyNumberFormat="1" applyFont="1" applyFill="1" applyBorder="1" applyAlignment="1" applyProtection="1">
      <alignment horizontal="center" vertical="center"/>
    </xf>
    <xf numFmtId="0" fontId="8" fillId="5" borderId="39" xfId="0" applyNumberFormat="1" applyFont="1" applyFill="1" applyBorder="1" applyAlignment="1" applyProtection="1">
      <alignment horizontal="center" vertical="center"/>
    </xf>
    <xf numFmtId="0" fontId="8" fillId="5" borderId="40" xfId="0" applyNumberFormat="1" applyFont="1" applyFill="1" applyBorder="1" applyAlignment="1" applyProtection="1">
      <alignment horizontal="left" vertical="center"/>
    </xf>
    <xf numFmtId="178" fontId="8" fillId="5" borderId="40" xfId="0" applyNumberFormat="1" applyFont="1" applyFill="1" applyBorder="1" applyAlignment="1" applyProtection="1">
      <alignment horizontal="center" vertical="center"/>
    </xf>
    <xf numFmtId="4" fontId="8" fillId="5" borderId="40" xfId="0" applyNumberFormat="1" applyFont="1" applyFill="1" applyBorder="1" applyAlignment="1" applyProtection="1">
      <alignment horizontal="center" vertical="center"/>
    </xf>
    <xf numFmtId="4" fontId="8" fillId="5" borderId="41" xfId="0" applyNumberFormat="1" applyFont="1" applyFill="1" applyBorder="1" applyAlignment="1" applyProtection="1">
      <alignment horizontal="center" vertical="center"/>
    </xf>
    <xf numFmtId="0" fontId="10" fillId="2" borderId="35" xfId="0" applyNumberFormat="1" applyFont="1" applyFill="1" applyBorder="1" applyAlignment="1" applyProtection="1"/>
    <xf numFmtId="4" fontId="8" fillId="5" borderId="42" xfId="0" applyNumberFormat="1" applyFont="1" applyFill="1" applyBorder="1" applyAlignment="1" applyProtection="1">
      <alignment horizontal="center" vertical="center"/>
    </xf>
    <xf numFmtId="0" fontId="8" fillId="5" borderId="33" xfId="0" applyNumberFormat="1" applyFont="1" applyFill="1" applyBorder="1" applyAlignment="1" applyProtection="1">
      <alignment horizontal="left" vertical="center" wrapText="1"/>
    </xf>
    <xf numFmtId="0" fontId="8" fillId="5" borderId="37" xfId="0" applyNumberFormat="1" applyFont="1" applyFill="1" applyBorder="1" applyAlignment="1" applyProtection="1">
      <alignment horizontal="left" vertical="center" wrapText="1"/>
    </xf>
    <xf numFmtId="0" fontId="8" fillId="5" borderId="40" xfId="0" applyNumberFormat="1" applyFont="1" applyFill="1" applyBorder="1" applyAlignment="1" applyProtection="1">
      <alignment horizontal="left" vertical="center" wrapText="1"/>
    </xf>
    <xf numFmtId="0" fontId="11" fillId="4" borderId="43" xfId="0" applyNumberFormat="1" applyFont="1" applyFill="1" applyBorder="1" applyAlignment="1" applyProtection="1">
      <alignment horizontal="center" vertical="center"/>
    </xf>
    <xf numFmtId="0" fontId="11" fillId="4" borderId="44" xfId="0" applyNumberFormat="1" applyFont="1" applyFill="1" applyBorder="1" applyAlignment="1" applyProtection="1">
      <alignment horizontal="center" vertical="center"/>
    </xf>
    <xf numFmtId="0" fontId="11" fillId="4" borderId="45" xfId="0" applyNumberFormat="1" applyFont="1" applyFill="1" applyBorder="1" applyAlignment="1" applyProtection="1">
      <alignment horizontal="center" vertical="center"/>
    </xf>
    <xf numFmtId="4" fontId="11" fillId="4" borderId="46" xfId="0" applyNumberFormat="1" applyFont="1" applyFill="1" applyBorder="1" applyAlignment="1" applyProtection="1"/>
    <xf numFmtId="4" fontId="11" fillId="4" borderId="47" xfId="0" applyNumberFormat="1" applyFont="1" applyFill="1" applyBorder="1" applyAlignment="1" applyProtection="1"/>
    <xf numFmtId="0" fontId="12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right"/>
    </xf>
    <xf numFmtId="0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vertical="center"/>
    </xf>
    <xf numFmtId="0" fontId="8" fillId="4" borderId="45" xfId="0" applyNumberFormat="1" applyFont="1" applyFill="1" applyBorder="1" applyAlignment="1" applyProtection="1">
      <alignment vertical="center"/>
    </xf>
    <xf numFmtId="0" fontId="8" fillId="4" borderId="46" xfId="0" applyNumberFormat="1" applyFont="1" applyFill="1" applyBorder="1" applyAlignment="1" applyProtection="1">
      <alignment horizontal="center" vertical="center" wrapText="1"/>
    </xf>
    <xf numFmtId="0" fontId="8" fillId="4" borderId="47" xfId="0" applyNumberFormat="1" applyFont="1" applyFill="1" applyBorder="1" applyAlignment="1" applyProtection="1">
      <alignment horizontal="center" vertical="center" wrapText="1"/>
    </xf>
    <xf numFmtId="4" fontId="10" fillId="5" borderId="48" xfId="0" applyNumberFormat="1" applyFont="1" applyFill="1" applyBorder="1" applyAlignment="1" applyProtection="1">
      <alignment horizontal="center" vertical="center"/>
    </xf>
    <xf numFmtId="4" fontId="10" fillId="5" borderId="49" xfId="0" applyNumberFormat="1" applyFont="1" applyFill="1" applyBorder="1" applyAlignment="1" applyProtection="1">
      <alignment horizontal="center" vertical="center"/>
    </xf>
    <xf numFmtId="4" fontId="8" fillId="5" borderId="48" xfId="0" applyNumberFormat="1" applyFont="1" applyFill="1" applyBorder="1" applyAlignment="1" applyProtection="1">
      <alignment horizontal="center" vertical="center"/>
    </xf>
    <xf numFmtId="4" fontId="8" fillId="5" borderId="49" xfId="0" applyNumberFormat="1" applyFont="1" applyFill="1" applyBorder="1" applyAlignment="1" applyProtection="1">
      <alignment horizontal="center" vertical="center"/>
    </xf>
    <xf numFmtId="4" fontId="8" fillId="2" borderId="48" xfId="0" applyNumberFormat="1" applyFont="1" applyFill="1" applyBorder="1" applyAlignment="1" applyProtection="1">
      <alignment horizontal="center" vertical="center"/>
    </xf>
    <xf numFmtId="4" fontId="11" fillId="2" borderId="49" xfId="0" applyNumberFormat="1" applyFont="1" applyFill="1" applyBorder="1" applyAlignment="1" applyProtection="1">
      <alignment horizontal="center" vertical="center"/>
    </xf>
    <xf numFmtId="4" fontId="11" fillId="5" borderId="49" xfId="0" applyNumberFormat="1" applyFont="1" applyFill="1" applyBorder="1" applyAlignment="1" applyProtection="1">
      <alignment horizontal="center" vertical="center"/>
    </xf>
    <xf numFmtId="4" fontId="8" fillId="2" borderId="49" xfId="0" applyNumberFormat="1" applyFont="1" applyFill="1" applyBorder="1" applyAlignment="1" applyProtection="1">
      <alignment horizontal="center" vertical="center"/>
    </xf>
    <xf numFmtId="4" fontId="11" fillId="2" borderId="50" xfId="0" applyNumberFormat="1" applyFont="1" applyFill="1" applyBorder="1" applyAlignment="1" applyProtection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/>
    </xf>
    <xf numFmtId="4" fontId="11" fillId="4" borderId="46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49" fontId="13" fillId="0" borderId="0" xfId="0" applyNumberFormat="1" applyFont="1"/>
    <xf numFmtId="0" fontId="14" fillId="0" borderId="0" xfId="0" applyFont="1"/>
    <xf numFmtId="49" fontId="14" fillId="0" borderId="0" xfId="0" applyNumberFormat="1" applyFont="1"/>
    <xf numFmtId="0" fontId="15" fillId="0" borderId="0" xfId="0" applyFont="1"/>
    <xf numFmtId="0" fontId="14" fillId="0" borderId="0" xfId="0" applyFont="1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14" fillId="2" borderId="2" xfId="0" applyFont="1" applyFill="1" applyBorder="1" applyAlignment="1">
      <alignment horizontal="center" vertical="center" wrapText="1"/>
    </xf>
    <xf numFmtId="49" fontId="14" fillId="2" borderId="51" xfId="0" applyNumberFormat="1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4" fillId="0" borderId="54" xfId="0" applyNumberFormat="1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49" fontId="20" fillId="0" borderId="58" xfId="0" applyNumberFormat="1" applyFont="1" applyFill="1" applyBorder="1" applyAlignment="1">
      <alignment horizontal="center" vertical="center"/>
    </xf>
    <xf numFmtId="0" fontId="20" fillId="0" borderId="59" xfId="0" applyFont="1" applyFill="1" applyBorder="1" applyAlignment="1"/>
    <xf numFmtId="0" fontId="20" fillId="0" borderId="60" xfId="0" applyFont="1" applyFill="1" applyBorder="1" applyAlignment="1"/>
    <xf numFmtId="3" fontId="21" fillId="0" borderId="61" xfId="0" applyNumberFormat="1" applyFont="1" applyFill="1" applyBorder="1" applyAlignment="1"/>
    <xf numFmtId="0" fontId="20" fillId="0" borderId="3" xfId="0" applyFont="1" applyBorder="1" applyAlignment="1">
      <alignment horizontal="center" vertical="center" wrapText="1"/>
    </xf>
    <xf numFmtId="49" fontId="20" fillId="0" borderId="62" xfId="0" applyNumberFormat="1" applyFont="1" applyFill="1" applyBorder="1" applyAlignment="1">
      <alignment horizontal="center" vertical="center"/>
    </xf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/>
    <xf numFmtId="3" fontId="21" fillId="0" borderId="65" xfId="0" applyNumberFormat="1" applyFont="1" applyFill="1" applyBorder="1" applyAlignment="1"/>
    <xf numFmtId="0" fontId="20" fillId="0" borderId="66" xfId="0" applyFont="1" applyFill="1" applyBorder="1" applyAlignment="1"/>
    <xf numFmtId="0" fontId="20" fillId="0" borderId="67" xfId="0" applyFont="1" applyFill="1" applyBorder="1" applyAlignment="1"/>
    <xf numFmtId="0" fontId="20" fillId="0" borderId="68" xfId="0" applyFont="1" applyFill="1" applyBorder="1" applyAlignment="1"/>
    <xf numFmtId="0" fontId="20" fillId="0" borderId="7" xfId="0" applyFont="1" applyBorder="1" applyAlignment="1">
      <alignment horizontal="center" vertical="center" wrapText="1"/>
    </xf>
    <xf numFmtId="49" fontId="20" fillId="6" borderId="22" xfId="0" applyNumberFormat="1" applyFont="1" applyFill="1" applyBorder="1" applyAlignment="1">
      <alignment horizontal="center" vertical="center"/>
    </xf>
    <xf numFmtId="49" fontId="20" fillId="6" borderId="69" xfId="0" applyNumberFormat="1" applyFont="1" applyFill="1" applyBorder="1" applyAlignment="1">
      <alignment horizontal="center" vertical="center"/>
    </xf>
    <xf numFmtId="0" fontId="20" fillId="0" borderId="70" xfId="0" applyFont="1" applyFill="1" applyBorder="1" applyAlignment="1"/>
    <xf numFmtId="0" fontId="20" fillId="7" borderId="71" xfId="0" applyFont="1" applyFill="1" applyBorder="1" applyAlignment="1"/>
    <xf numFmtId="3" fontId="22" fillId="6" borderId="72" xfId="0" applyNumberFormat="1" applyFont="1" applyFill="1" applyBorder="1" applyAlignment="1"/>
    <xf numFmtId="0" fontId="20" fillId="0" borderId="16" xfId="0" applyFont="1" applyBorder="1" applyAlignment="1">
      <alignment horizontal="center" vertical="center"/>
    </xf>
    <xf numFmtId="0" fontId="20" fillId="0" borderId="55" xfId="0" applyFont="1" applyBorder="1"/>
    <xf numFmtId="3" fontId="20" fillId="0" borderId="56" xfId="0" applyNumberFormat="1" applyFont="1" applyBorder="1"/>
    <xf numFmtId="0" fontId="20" fillId="0" borderId="3" xfId="0" applyFont="1" applyBorder="1" applyAlignment="1">
      <alignment horizontal="center" vertical="center"/>
    </xf>
    <xf numFmtId="0" fontId="20" fillId="0" borderId="73" xfId="0" applyFont="1" applyBorder="1"/>
    <xf numFmtId="3" fontId="20" fillId="0" borderId="74" xfId="0" applyNumberFormat="1" applyFont="1" applyBorder="1"/>
    <xf numFmtId="0" fontId="20" fillId="0" borderId="74" xfId="0" applyFont="1" applyBorder="1"/>
    <xf numFmtId="0" fontId="20" fillId="0" borderId="75" xfId="0" applyFont="1" applyBorder="1"/>
    <xf numFmtId="3" fontId="20" fillId="0" borderId="76" xfId="0" applyNumberFormat="1" applyFont="1" applyBorder="1"/>
    <xf numFmtId="0" fontId="20" fillId="0" borderId="76" xfId="0" applyFont="1" applyBorder="1"/>
    <xf numFmtId="0" fontId="20" fillId="0" borderId="7" xfId="0" applyFont="1" applyBorder="1" applyAlignment="1">
      <alignment horizontal="center" vertical="center"/>
    </xf>
    <xf numFmtId="49" fontId="20" fillId="2" borderId="77" xfId="0" applyNumberFormat="1" applyFont="1" applyFill="1" applyBorder="1" applyAlignment="1">
      <alignment horizontal="center" vertical="center"/>
    </xf>
    <xf numFmtId="49" fontId="20" fillId="2" borderId="78" xfId="0" applyNumberFormat="1" applyFont="1" applyFill="1" applyBorder="1" applyAlignment="1">
      <alignment horizontal="center" vertical="center"/>
    </xf>
    <xf numFmtId="0" fontId="20" fillId="3" borderId="79" xfId="0" applyFont="1" applyFill="1" applyBorder="1"/>
    <xf numFmtId="0" fontId="20" fillId="3" borderId="75" xfId="0" applyFont="1" applyFill="1" applyBorder="1"/>
    <xf numFmtId="3" fontId="22" fillId="2" borderId="76" xfId="0" applyNumberFormat="1" applyFont="1" applyFill="1" applyBorder="1"/>
    <xf numFmtId="0" fontId="20" fillId="0" borderId="80" xfId="0" applyFont="1" applyBorder="1"/>
    <xf numFmtId="3" fontId="20" fillId="0" borderId="81" xfId="0" applyNumberFormat="1" applyFont="1" applyBorder="1"/>
    <xf numFmtId="0" fontId="20" fillId="0" borderId="81" xfId="0" applyFont="1" applyBorder="1"/>
    <xf numFmtId="49" fontId="20" fillId="0" borderId="82" xfId="0" applyNumberFormat="1" applyFont="1" applyBorder="1" applyAlignment="1">
      <alignment horizontal="center" vertical="center"/>
    </xf>
    <xf numFmtId="49" fontId="20" fillId="2" borderId="26" xfId="0" applyNumberFormat="1" applyFont="1" applyFill="1" applyBorder="1" applyAlignment="1">
      <alignment horizontal="center" vertical="center"/>
    </xf>
    <xf numFmtId="49" fontId="20" fillId="2" borderId="83" xfId="0" applyNumberFormat="1" applyFont="1" applyFill="1" applyBorder="1" applyAlignment="1">
      <alignment horizontal="center" vertical="center"/>
    </xf>
    <xf numFmtId="3" fontId="20" fillId="2" borderId="76" xfId="0" applyNumberFormat="1" applyFont="1" applyFill="1" applyBorder="1"/>
    <xf numFmtId="49" fontId="20" fillId="0" borderId="54" xfId="0" applyNumberFormat="1" applyFont="1" applyBorder="1" applyAlignment="1">
      <alignment horizontal="center" vertical="center"/>
    </xf>
    <xf numFmtId="0" fontId="20" fillId="0" borderId="56" xfId="0" applyFont="1" applyBorder="1"/>
    <xf numFmtId="49" fontId="20" fillId="0" borderId="84" xfId="0" applyNumberFormat="1" applyFont="1" applyBorder="1" applyAlignment="1">
      <alignment horizontal="center" vertical="center"/>
    </xf>
    <xf numFmtId="0" fontId="20" fillId="2" borderId="76" xfId="0" applyFont="1" applyFill="1" applyBorder="1"/>
    <xf numFmtId="49" fontId="20" fillId="0" borderId="85" xfId="0" applyNumberFormat="1" applyFont="1" applyBorder="1" applyAlignment="1">
      <alignment horizontal="center" vertical="center"/>
    </xf>
    <xf numFmtId="0" fontId="20" fillId="0" borderId="86" xfId="0" applyFont="1" applyBorder="1"/>
    <xf numFmtId="0" fontId="20" fillId="0" borderId="87" xfId="0" applyFont="1" applyBorder="1"/>
    <xf numFmtId="0" fontId="20" fillId="2" borderId="88" xfId="0" applyFont="1" applyFill="1" applyBorder="1"/>
    <xf numFmtId="0" fontId="23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4" fillId="0" borderId="0" xfId="0" applyFont="1" applyFill="1" applyBorder="1" applyAlignment="1">
      <alignment vertic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/>
    <xf numFmtId="0" fontId="2" fillId="0" borderId="89" xfId="0" applyFont="1" applyBorder="1" applyAlignment="1">
      <alignment horizontal="center" wrapText="1" shrinkToFit="1"/>
    </xf>
    <xf numFmtId="0" fontId="2" fillId="0" borderId="90" xfId="0" applyFont="1" applyBorder="1" applyAlignment="1">
      <alignment horizontal="center" vertical="center" wrapText="1" shrinkToFit="1"/>
    </xf>
    <xf numFmtId="0" fontId="2" fillId="0" borderId="5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wrapText="1" shrinkToFit="1"/>
    </xf>
    <xf numFmtId="0" fontId="2" fillId="0" borderId="92" xfId="0" applyFont="1" applyBorder="1" applyAlignment="1">
      <alignment horizontal="center" vertical="center" wrapText="1" shrinkToFit="1"/>
    </xf>
    <xf numFmtId="0" fontId="2" fillId="0" borderId="7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/>
    <xf numFmtId="0" fontId="2" fillId="0" borderId="55" xfId="0" applyFont="1" applyBorder="1"/>
    <xf numFmtId="0" fontId="3" fillId="0" borderId="55" xfId="0" applyFont="1" applyBorder="1"/>
    <xf numFmtId="0" fontId="25" fillId="0" borderId="94" xfId="0" applyFont="1" applyFill="1" applyBorder="1" applyAlignment="1">
      <alignment vertical="center"/>
    </xf>
    <xf numFmtId="0" fontId="25" fillId="0" borderId="59" xfId="0" applyFont="1" applyFill="1" applyBorder="1" applyAlignment="1">
      <alignment vertical="center"/>
    </xf>
    <xf numFmtId="3" fontId="25" fillId="0" borderId="59" xfId="0" applyNumberFormat="1" applyFont="1" applyFill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3" fontId="3" fillId="0" borderId="73" xfId="0" applyNumberFormat="1" applyFont="1" applyBorder="1"/>
    <xf numFmtId="0" fontId="3" fillId="0" borderId="86" xfId="0" applyFont="1" applyBorder="1"/>
    <xf numFmtId="0" fontId="2" fillId="0" borderId="95" xfId="0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3" fontId="23" fillId="2" borderId="98" xfId="0" applyNumberFormat="1" applyFont="1" applyFill="1" applyBorder="1"/>
    <xf numFmtId="0" fontId="2" fillId="0" borderId="99" xfId="0" applyFont="1" applyBorder="1"/>
    <xf numFmtId="0" fontId="2" fillId="0" borderId="80" xfId="0" applyFont="1" applyBorder="1"/>
    <xf numFmtId="0" fontId="3" fillId="0" borderId="80" xfId="0" applyFont="1" applyBorder="1"/>
    <xf numFmtId="0" fontId="23" fillId="0" borderId="80" xfId="0" applyFont="1" applyBorder="1"/>
    <xf numFmtId="0" fontId="23" fillId="0" borderId="73" xfId="0" applyFont="1" applyBorder="1"/>
    <xf numFmtId="0" fontId="23" fillId="0" borderId="86" xfId="0" applyFont="1" applyBorder="1"/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3" fillId="2" borderId="100" xfId="0" applyFont="1" applyFill="1" applyBorder="1"/>
    <xf numFmtId="0" fontId="2" fillId="2" borderId="77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3" fontId="23" fillId="2" borderId="14" xfId="0" applyNumberFormat="1" applyFont="1" applyFill="1" applyBorder="1"/>
    <xf numFmtId="0" fontId="26" fillId="2" borderId="14" xfId="0" applyFont="1" applyFill="1" applyBorder="1" applyAlignment="1">
      <alignment horizontal="right"/>
    </xf>
    <xf numFmtId="0" fontId="26" fillId="2" borderId="15" xfId="0" applyFont="1" applyFill="1" applyBorder="1" applyAlignment="1">
      <alignment horizontal="right"/>
    </xf>
    <xf numFmtId="0" fontId="23" fillId="2" borderId="2" xfId="0" applyFont="1" applyFill="1" applyBorder="1"/>
    <xf numFmtId="0" fontId="26" fillId="2" borderId="77" xfId="0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3" fontId="23" fillId="2" borderId="7" xfId="0" applyNumberFormat="1" applyFont="1" applyFill="1" applyBorder="1"/>
    <xf numFmtId="0" fontId="2" fillId="0" borderId="0" xfId="0" applyFont="1" applyFill="1" applyBorder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2" fillId="0" borderId="101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179" fontId="25" fillId="0" borderId="59" xfId="0" applyNumberFormat="1" applyFont="1" applyFill="1" applyBorder="1" applyAlignment="1">
      <alignment horizontal="right" vertical="center"/>
    </xf>
    <xf numFmtId="4" fontId="25" fillId="0" borderId="59" xfId="0" applyNumberFormat="1" applyFont="1" applyFill="1" applyBorder="1" applyAlignment="1">
      <alignment vertical="center"/>
    </xf>
    <xf numFmtId="0" fontId="27" fillId="0" borderId="59" xfId="0" applyFont="1" applyFill="1" applyBorder="1" applyAlignment="1">
      <alignment vertical="center"/>
    </xf>
    <xf numFmtId="58" fontId="25" fillId="0" borderId="59" xfId="0" applyNumberFormat="1" applyFont="1" applyFill="1" applyBorder="1" applyAlignment="1">
      <alignment horizontal="right" vertical="center"/>
    </xf>
    <xf numFmtId="58" fontId="25" fillId="0" borderId="59" xfId="0" applyNumberFormat="1" applyFont="1" applyFill="1" applyBorder="1" applyAlignment="1">
      <alignment vertical="center"/>
    </xf>
    <xf numFmtId="0" fontId="3" fillId="0" borderId="103" xfId="0" applyFont="1" applyBorder="1"/>
    <xf numFmtId="0" fontId="3" fillId="0" borderId="96" xfId="0" applyFont="1" applyBorder="1"/>
    <xf numFmtId="0" fontId="3" fillId="0" borderId="104" xfId="0" applyFont="1" applyBorder="1"/>
    <xf numFmtId="0" fontId="3" fillId="0" borderId="24" xfId="0" applyFont="1" applyBorder="1"/>
    <xf numFmtId="0" fontId="3" fillId="0" borderId="22" xfId="0" applyFont="1" applyBorder="1"/>
    <xf numFmtId="0" fontId="28" fillId="0" borderId="0" xfId="0" applyFont="1" applyAlignment="1">
      <alignment horizontal="right"/>
    </xf>
    <xf numFmtId="0" fontId="2" fillId="0" borderId="105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3" fillId="0" borderId="56" xfId="0" applyFont="1" applyBorder="1"/>
    <xf numFmtId="3" fontId="27" fillId="0" borderId="59" xfId="0" applyNumberFormat="1" applyFont="1" applyFill="1" applyBorder="1" applyAlignment="1">
      <alignment vertical="center"/>
    </xf>
    <xf numFmtId="3" fontId="29" fillId="0" borderId="59" xfId="0" applyNumberFormat="1" applyFont="1" applyFill="1" applyBorder="1" applyAlignment="1">
      <alignment vertical="center"/>
    </xf>
    <xf numFmtId="3" fontId="29" fillId="0" borderId="63" xfId="0" applyNumberFormat="1" applyFont="1" applyFill="1" applyBorder="1" applyAlignment="1">
      <alignment vertical="center"/>
    </xf>
    <xf numFmtId="0" fontId="3" fillId="0" borderId="74" xfId="0" applyFont="1" applyBorder="1"/>
    <xf numFmtId="0" fontId="3" fillId="0" borderId="106" xfId="0" applyFont="1" applyBorder="1"/>
    <xf numFmtId="0" fontId="3" fillId="0" borderId="81" xfId="0" applyFont="1" applyBorder="1"/>
    <xf numFmtId="0" fontId="24" fillId="0" borderId="0" xfId="0" applyFont="1"/>
    <xf numFmtId="0" fontId="3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3" fillId="0" borderId="9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109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58" fontId="32" fillId="0" borderId="110" xfId="0" applyNumberFormat="1" applyFont="1" applyBorder="1" applyAlignment="1">
      <alignment horizontal="center" vertical="center"/>
    </xf>
    <xf numFmtId="49" fontId="32" fillId="0" borderId="111" xfId="0" applyNumberFormat="1" applyFont="1" applyBorder="1" applyAlignment="1">
      <alignment horizontal="center" vertical="center"/>
    </xf>
    <xf numFmtId="0" fontId="32" fillId="0" borderId="111" xfId="0" applyFont="1" applyBorder="1" applyAlignment="1">
      <alignment horizontal="center" vertical="center"/>
    </xf>
    <xf numFmtId="3" fontId="32" fillId="0" borderId="111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2" fillId="0" borderId="112" xfId="0" applyFont="1" applyBorder="1" applyAlignment="1">
      <alignment horizontal="center" vertical="center"/>
    </xf>
    <xf numFmtId="49" fontId="32" fillId="0" borderId="76" xfId="0" applyNumberFormat="1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3" fontId="32" fillId="0" borderId="76" xfId="0" applyNumberFormat="1" applyFont="1" applyBorder="1" applyAlignment="1">
      <alignment horizontal="center" vertical="center" wrapText="1"/>
    </xf>
    <xf numFmtId="0" fontId="32" fillId="0" borderId="113" xfId="0" applyFont="1" applyBorder="1" applyAlignment="1">
      <alignment horizontal="center" vertical="center"/>
    </xf>
    <xf numFmtId="49" fontId="32" fillId="0" borderId="109" xfId="0" applyNumberFormat="1" applyFont="1" applyBorder="1" applyAlignment="1">
      <alignment horizontal="center" vertical="center"/>
    </xf>
    <xf numFmtId="0" fontId="32" fillId="0" borderId="109" xfId="0" applyFont="1" applyBorder="1" applyAlignment="1">
      <alignment horizontal="center" vertical="center"/>
    </xf>
    <xf numFmtId="3" fontId="32" fillId="0" borderId="109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2" fillId="0" borderId="1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3" fontId="4" fillId="0" borderId="115" xfId="0" applyNumberFormat="1" applyFont="1" applyBorder="1" applyAlignment="1">
      <alignment horizontal="center" vertical="center" wrapText="1"/>
    </xf>
    <xf numFmtId="0" fontId="4" fillId="0" borderId="102" xfId="0" applyFont="1" applyBorder="1" applyAlignment="1">
      <alignment vertical="center"/>
    </xf>
    <xf numFmtId="0" fontId="3" fillId="0" borderId="9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11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17" xfId="0" applyFont="1" applyBorder="1" applyAlignment="1">
      <alignment horizontal="center" vertical="center"/>
    </xf>
    <xf numFmtId="3" fontId="4" fillId="0" borderId="11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99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3" fontId="3" fillId="0" borderId="115" xfId="0" applyNumberFormat="1" applyFont="1" applyBorder="1" applyAlignment="1">
      <alignment horizontal="center" vertical="center" wrapText="1"/>
    </xf>
    <xf numFmtId="49" fontId="3" fillId="0" borderId="102" xfId="0" applyNumberFormat="1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3" fontId="3" fillId="0" borderId="11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58" fontId="3" fillId="0" borderId="10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11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99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3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9" fontId="32" fillId="0" borderId="110" xfId="6" applyFont="1" applyBorder="1" applyAlignment="1">
      <alignment horizontal="center" vertical="center"/>
    </xf>
    <xf numFmtId="9" fontId="32" fillId="0" borderId="54" xfId="0" applyNumberFormat="1" applyFont="1" applyBorder="1" applyAlignment="1">
      <alignment horizontal="center" vertical="center" wrapText="1"/>
    </xf>
    <xf numFmtId="3" fontId="32" fillId="0" borderId="55" xfId="0" applyNumberFormat="1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wrapText="1"/>
    </xf>
    <xf numFmtId="9" fontId="32" fillId="0" borderId="112" xfId="6" applyFont="1" applyBorder="1" applyAlignment="1">
      <alignment horizontal="center" vertical="center"/>
    </xf>
    <xf numFmtId="9" fontId="32" fillId="0" borderId="84" xfId="0" applyNumberFormat="1" applyFont="1" applyBorder="1" applyAlignment="1">
      <alignment horizontal="center" vertical="center" wrapText="1"/>
    </xf>
    <xf numFmtId="3" fontId="32" fillId="0" borderId="73" xfId="0" applyNumberFormat="1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9" fontId="32" fillId="0" borderId="113" xfId="6" applyFont="1" applyBorder="1" applyAlignment="1">
      <alignment horizontal="center" vertical="center"/>
    </xf>
    <xf numFmtId="9" fontId="32" fillId="0" borderId="78" xfId="0" applyNumberFormat="1" applyFont="1" applyBorder="1" applyAlignment="1">
      <alignment horizontal="center" vertical="center" wrapText="1"/>
    </xf>
    <xf numFmtId="3" fontId="32" fillId="0" borderId="92" xfId="0" applyNumberFormat="1" applyFont="1" applyBorder="1" applyAlignment="1">
      <alignment horizontal="center" vertical="center"/>
    </xf>
    <xf numFmtId="0" fontId="32" fillId="0" borderId="109" xfId="0" applyFont="1" applyBorder="1" applyAlignment="1">
      <alignment horizontal="center" vertical="center" wrapText="1"/>
    </xf>
    <xf numFmtId="9" fontId="32" fillId="0" borderId="115" xfId="0" applyNumberFormat="1" applyFont="1" applyBorder="1" applyAlignment="1">
      <alignment horizontal="center" vertical="center"/>
    </xf>
    <xf numFmtId="3" fontId="32" fillId="0" borderId="90" xfId="0" applyNumberFormat="1" applyFont="1" applyBorder="1" applyAlignment="1">
      <alignment horizontal="center" vertical="center"/>
    </xf>
    <xf numFmtId="9" fontId="32" fillId="0" borderId="84" xfId="0" applyNumberFormat="1" applyFont="1" applyBorder="1" applyAlignment="1">
      <alignment horizontal="center" vertical="center"/>
    </xf>
    <xf numFmtId="9" fontId="32" fillId="0" borderId="85" xfId="0" applyNumberFormat="1" applyFont="1" applyBorder="1" applyAlignment="1">
      <alignment horizontal="center" vertical="center"/>
    </xf>
    <xf numFmtId="3" fontId="32" fillId="0" borderId="80" xfId="0" applyNumberFormat="1" applyFont="1" applyBorder="1" applyAlignment="1">
      <alignment horizontal="center" vertical="center"/>
    </xf>
    <xf numFmtId="9" fontId="32" fillId="0" borderId="54" xfId="0" applyNumberFormat="1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9" fontId="32" fillId="0" borderId="83" xfId="0" applyNumberFormat="1" applyFont="1" applyBorder="1" applyAlignment="1">
      <alignment horizontal="center" vertical="center"/>
    </xf>
    <xf numFmtId="3" fontId="32" fillId="0" borderId="79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9" fontId="32" fillId="0" borderId="7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horizontal="center"/>
    </xf>
    <xf numFmtId="0" fontId="33" fillId="2" borderId="93" xfId="0" applyFont="1" applyFill="1" applyBorder="1" applyAlignment="1">
      <alignment horizontal="center" vertical="center" wrapText="1"/>
    </xf>
    <xf numFmtId="0" fontId="34" fillId="2" borderId="119" xfId="0" applyFont="1" applyFill="1" applyBorder="1" applyAlignment="1">
      <alignment horizontal="center" vertical="center" wrapText="1"/>
    </xf>
    <xf numFmtId="0" fontId="34" fillId="2" borderId="90" xfId="0" applyFont="1" applyFill="1" applyBorder="1" applyAlignment="1">
      <alignment horizontal="center" vertical="center" wrapText="1"/>
    </xf>
    <xf numFmtId="0" fontId="34" fillId="2" borderId="101" xfId="0" applyFont="1" applyFill="1" applyBorder="1" applyAlignment="1">
      <alignment horizontal="center" vertical="center" wrapText="1"/>
    </xf>
    <xf numFmtId="0" fontId="34" fillId="2" borderId="54" xfId="0" applyFont="1" applyFill="1" applyBorder="1" applyAlignment="1">
      <alignment horizontal="center" vertical="center" wrapText="1"/>
    </xf>
    <xf numFmtId="0" fontId="33" fillId="2" borderId="118" xfId="0" applyFont="1" applyFill="1" applyBorder="1" applyAlignment="1">
      <alignment horizontal="center" vertical="center" wrapText="1"/>
    </xf>
    <xf numFmtId="0" fontId="34" fillId="2" borderId="120" xfId="0" applyFont="1" applyFill="1" applyBorder="1" applyAlignment="1">
      <alignment horizontal="center" vertical="center" wrapText="1"/>
    </xf>
    <xf numFmtId="0" fontId="34" fillId="2" borderId="92" xfId="0" applyFont="1" applyFill="1" applyBorder="1" applyAlignment="1">
      <alignment horizontal="center" vertical="center" wrapText="1"/>
    </xf>
    <xf numFmtId="0" fontId="34" fillId="2" borderId="79" xfId="0" applyFont="1" applyFill="1" applyBorder="1" applyAlignment="1">
      <alignment horizontal="center" vertical="center" wrapText="1"/>
    </xf>
    <xf numFmtId="0" fontId="34" fillId="2" borderId="121" xfId="0" applyFont="1" applyFill="1" applyBorder="1" applyAlignment="1">
      <alignment horizontal="center" vertical="center" wrapText="1"/>
    </xf>
    <xf numFmtId="49" fontId="35" fillId="2" borderId="93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3" fontId="35" fillId="0" borderId="55" xfId="0" applyNumberFormat="1" applyFont="1" applyBorder="1" applyAlignment="1">
      <alignment horizontal="center" vertical="center" wrapText="1"/>
    </xf>
    <xf numFmtId="49" fontId="35" fillId="2" borderId="82" xfId="0" applyNumberFormat="1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left" vertical="center" wrapText="1"/>
    </xf>
    <xf numFmtId="3" fontId="19" fillId="0" borderId="74" xfId="0" applyNumberFormat="1" applyFont="1" applyFill="1" applyBorder="1" applyAlignment="1">
      <alignment horizontal="center" vertical="center"/>
    </xf>
    <xf numFmtId="3" fontId="19" fillId="0" borderId="59" xfId="0" applyNumberFormat="1" applyFont="1" applyFill="1" applyBorder="1" applyAlignment="1">
      <alignment horizontal="center" vertical="center" wrapText="1"/>
    </xf>
    <xf numFmtId="3" fontId="19" fillId="0" borderId="84" xfId="0" applyNumberFormat="1" applyFont="1" applyFill="1" applyBorder="1" applyAlignment="1">
      <alignment horizontal="center" vertical="center"/>
    </xf>
    <xf numFmtId="3" fontId="19" fillId="0" borderId="73" xfId="0" applyNumberFormat="1" applyFont="1" applyBorder="1" applyAlignment="1">
      <alignment horizontal="center" vertical="center" wrapText="1"/>
    </xf>
    <xf numFmtId="49" fontId="35" fillId="2" borderId="118" xfId="0" applyNumberFormat="1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left" vertical="center" wrapText="1"/>
    </xf>
    <xf numFmtId="3" fontId="35" fillId="0" borderId="79" xfId="0" applyNumberFormat="1" applyFont="1" applyBorder="1" applyAlignment="1">
      <alignment horizontal="center" vertical="center" wrapText="1"/>
    </xf>
    <xf numFmtId="0" fontId="24" fillId="0" borderId="15" xfId="0" applyFont="1" applyBorder="1"/>
    <xf numFmtId="0" fontId="4" fillId="0" borderId="15" xfId="0" applyFont="1" applyBorder="1"/>
    <xf numFmtId="0" fontId="24" fillId="0" borderId="8" xfId="0" applyFont="1" applyBorder="1"/>
    <xf numFmtId="0" fontId="36" fillId="2" borderId="11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36" fillId="2" borderId="112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36" fillId="2" borderId="99" xfId="0" applyFont="1" applyFill="1" applyBorder="1" applyAlignment="1">
      <alignment horizontal="center" vertical="center" wrapText="1"/>
    </xf>
    <xf numFmtId="0" fontId="36" fillId="2" borderId="73" xfId="0" applyFont="1" applyFill="1" applyBorder="1" applyAlignment="1">
      <alignment horizontal="center" vertical="center"/>
    </xf>
    <xf numFmtId="0" fontId="36" fillId="2" borderId="74" xfId="0" applyFont="1" applyFill="1" applyBorder="1" applyAlignment="1">
      <alignment horizontal="center" vertical="center"/>
    </xf>
    <xf numFmtId="0" fontId="36" fillId="2" borderId="82" xfId="0" applyFont="1" applyFill="1" applyBorder="1" applyAlignment="1">
      <alignment horizontal="center" vertical="center"/>
    </xf>
    <xf numFmtId="0" fontId="36" fillId="0" borderId="82" xfId="0" applyFont="1" applyBorder="1" applyAlignment="1">
      <alignment horizontal="center" vertical="center" wrapText="1"/>
    </xf>
    <xf numFmtId="0" fontId="6" fillId="0" borderId="73" xfId="0" applyFont="1" applyBorder="1"/>
    <xf numFmtId="3" fontId="6" fillId="0" borderId="74" xfId="0" applyNumberFormat="1" applyFont="1" applyBorder="1"/>
    <xf numFmtId="0" fontId="36" fillId="0" borderId="73" xfId="0" applyFont="1" applyBorder="1"/>
    <xf numFmtId="3" fontId="36" fillId="0" borderId="74" xfId="0" applyNumberFormat="1" applyFont="1" applyBorder="1"/>
    <xf numFmtId="0" fontId="6" fillId="0" borderId="82" xfId="0" applyFont="1" applyBorder="1"/>
    <xf numFmtId="0" fontId="36" fillId="0" borderId="82" xfId="0" applyFont="1" applyBorder="1"/>
    <xf numFmtId="0" fontId="36" fillId="0" borderId="118" xfId="0" applyFont="1" applyBorder="1" applyAlignment="1">
      <alignment horizontal="center" vertical="center" wrapText="1"/>
    </xf>
    <xf numFmtId="0" fontId="36" fillId="0" borderId="79" xfId="0" applyFont="1" applyBorder="1"/>
    <xf numFmtId="3" fontId="36" fillId="0" borderId="88" xfId="0" applyNumberFormat="1" applyFont="1" applyBorder="1"/>
    <xf numFmtId="0" fontId="36" fillId="0" borderId="118" xfId="0" applyFont="1" applyBorder="1"/>
    <xf numFmtId="0" fontId="36" fillId="0" borderId="88" xfId="0" applyFont="1" applyBorder="1"/>
    <xf numFmtId="0" fontId="1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right"/>
    </xf>
    <xf numFmtId="0" fontId="33" fillId="2" borderId="11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33" fillId="2" borderId="109" xfId="0" applyFont="1" applyFill="1" applyBorder="1" applyAlignment="1">
      <alignment horizontal="center" vertical="center" wrapText="1"/>
    </xf>
    <xf numFmtId="9" fontId="35" fillId="0" borderId="56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9" fontId="35" fillId="0" borderId="74" xfId="0" applyNumberFormat="1" applyFont="1" applyBorder="1" applyAlignment="1">
      <alignment horizontal="center" vertical="center" wrapText="1"/>
    </xf>
    <xf numFmtId="9" fontId="35" fillId="0" borderId="88" xfId="0" applyNumberFormat="1" applyFont="1" applyBorder="1" applyAlignment="1">
      <alignment horizontal="center" vertical="center" wrapText="1"/>
    </xf>
    <xf numFmtId="0" fontId="36" fillId="0" borderId="74" xfId="0" applyFont="1" applyBorder="1"/>
    <xf numFmtId="0" fontId="32" fillId="0" borderId="0" xfId="0" applyFont="1"/>
    <xf numFmtId="0" fontId="16" fillId="0" borderId="0" xfId="0" applyFont="1" applyAlignment="1">
      <alignment horizontal="center" wrapText="1"/>
    </xf>
    <xf numFmtId="0" fontId="2" fillId="0" borderId="13" xfId="0" applyFont="1" applyBorder="1"/>
    <xf numFmtId="0" fontId="28" fillId="2" borderId="1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8" fillId="0" borderId="29" xfId="0" applyFont="1" applyBorder="1" applyAlignment="1">
      <alignment horizontal="left" vertical="center" wrapText="1"/>
    </xf>
    <xf numFmtId="3" fontId="3" fillId="0" borderId="29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13" xfId="0" applyFont="1" applyBorder="1"/>
    <xf numFmtId="2" fontId="28" fillId="2" borderId="10" xfId="0" applyNumberFormat="1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3" fillId="0" borderId="13" xfId="0" applyFont="1" applyBorder="1" applyAlignment="1">
      <alignment horizontal="right"/>
    </xf>
    <xf numFmtId="0" fontId="32" fillId="0" borderId="0" xfId="0" applyFont="1" applyBorder="1"/>
    <xf numFmtId="3" fontId="2" fillId="0" borderId="81" xfId="0" applyNumberFormat="1" applyFont="1" applyBorder="1" applyAlignment="1">
      <alignment horizontal="center" vertical="center"/>
    </xf>
    <xf numFmtId="3" fontId="2" fillId="0" borderId="76" xfId="0" applyNumberFormat="1" applyFont="1" applyBorder="1" applyAlignment="1">
      <alignment horizontal="center" vertical="center"/>
    </xf>
    <xf numFmtId="3" fontId="2" fillId="0" borderId="88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28" fillId="2" borderId="17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0" fontId="2" fillId="2" borderId="8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right" wrapText="1"/>
    </xf>
    <xf numFmtId="0" fontId="1" fillId="2" borderId="1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77" xfId="0" applyFont="1" applyFill="1" applyBorder="1" applyAlignment="1">
      <alignment horizontal="center" wrapText="1"/>
    </xf>
    <xf numFmtId="0" fontId="1" fillId="2" borderId="107" xfId="0" applyFont="1" applyFill="1" applyBorder="1" applyAlignment="1">
      <alignment horizontal="center" wrapText="1"/>
    </xf>
    <xf numFmtId="0" fontId="3" fillId="2" borderId="112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3" fontId="3" fillId="0" borderId="85" xfId="0" applyNumberFormat="1" applyFont="1" applyBorder="1" applyAlignment="1">
      <alignment horizontal="center" vertical="center"/>
    </xf>
    <xf numFmtId="3" fontId="3" fillId="0" borderId="81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3" fontId="3" fillId="0" borderId="122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3" fontId="3" fillId="0" borderId="83" xfId="0" applyNumberFormat="1" applyFont="1" applyBorder="1" applyAlignment="1">
      <alignment horizontal="center" vertical="center"/>
    </xf>
    <xf numFmtId="3" fontId="3" fillId="0" borderId="88" xfId="0" applyNumberFormat="1" applyFont="1" applyBorder="1" applyAlignment="1">
      <alignment horizontal="center" vertical="center"/>
    </xf>
    <xf numFmtId="0" fontId="3" fillId="2" borderId="112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9" fillId="0" borderId="0" xfId="0" applyFont="1"/>
    <xf numFmtId="0" fontId="39" fillId="0" borderId="0" xfId="0" applyFont="1"/>
    <xf numFmtId="0" fontId="24" fillId="0" borderId="0" xfId="0" applyFont="1" applyBorder="1"/>
    <xf numFmtId="0" fontId="39" fillId="0" borderId="0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77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07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32" applyFont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102" xfId="0" applyNumberFormat="1" applyFont="1" applyFill="1" applyBorder="1" applyAlignment="1">
      <alignment horizontal="center" vertical="center" wrapText="1"/>
    </xf>
    <xf numFmtId="3" fontId="39" fillId="0" borderId="105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left" vertical="center"/>
    </xf>
    <xf numFmtId="3" fontId="19" fillId="0" borderId="19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117" xfId="0" applyNumberFormat="1" applyFont="1" applyBorder="1" applyAlignment="1">
      <alignment horizontal="center"/>
    </xf>
    <xf numFmtId="0" fontId="19" fillId="0" borderId="19" xfId="0" applyFont="1" applyBorder="1" applyAlignment="1">
      <alignment horizontal="left" vertical="center"/>
    </xf>
    <xf numFmtId="0" fontId="19" fillId="8" borderId="19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left" vertical="center"/>
    </xf>
    <xf numFmtId="3" fontId="19" fillId="8" borderId="82" xfId="0" applyNumberFormat="1" applyFont="1" applyFill="1" applyBorder="1"/>
    <xf numFmtId="3" fontId="19" fillId="8" borderId="73" xfId="0" applyNumberFormat="1" applyFont="1" applyFill="1" applyBorder="1"/>
    <xf numFmtId="3" fontId="19" fillId="8" borderId="74" xfId="0" applyNumberFormat="1" applyFont="1" applyFill="1" applyBorder="1"/>
    <xf numFmtId="0" fontId="19" fillId="0" borderId="19" xfId="0" applyFont="1" applyBorder="1" applyAlignment="1">
      <alignment horizontal="left" vertical="center" wrapText="1"/>
    </xf>
    <xf numFmtId="49" fontId="19" fillId="0" borderId="2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3" fontId="19" fillId="0" borderId="26" xfId="0" applyNumberFormat="1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49" fontId="39" fillId="2" borderId="10" xfId="0" applyNumberFormat="1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 wrapText="1"/>
    </xf>
    <xf numFmtId="0" fontId="39" fillId="2" borderId="52" xfId="0" applyFont="1" applyFill="1" applyBorder="1" applyAlignment="1">
      <alignment horizontal="center" vertical="center" wrapText="1"/>
    </xf>
    <xf numFmtId="0" fontId="39" fillId="2" borderId="114" xfId="0" applyFont="1" applyFill="1" applyBorder="1" applyAlignment="1">
      <alignment horizontal="center" vertical="center" wrapText="1"/>
    </xf>
    <xf numFmtId="0" fontId="39" fillId="2" borderId="108" xfId="0" applyFont="1" applyFill="1" applyBorder="1" applyAlignment="1">
      <alignment horizontal="center" vertical="center" wrapText="1"/>
    </xf>
    <xf numFmtId="49" fontId="39" fillId="2" borderId="77" xfId="0" applyNumberFormat="1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3" fontId="39" fillId="2" borderId="13" xfId="0" applyNumberFormat="1" applyFont="1" applyFill="1" applyBorder="1" applyAlignment="1">
      <alignment horizontal="center" vertical="center"/>
    </xf>
    <xf numFmtId="3" fontId="39" fillId="2" borderId="114" xfId="0" applyNumberFormat="1" applyFont="1" applyFill="1" applyBorder="1" applyAlignment="1">
      <alignment horizontal="center" vertical="center"/>
    </xf>
    <xf numFmtId="3" fontId="39" fillId="2" borderId="77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39" fillId="0" borderId="0" xfId="0" applyFont="1" applyBorder="1" applyAlignment="1"/>
    <xf numFmtId="0" fontId="18" fillId="0" borderId="0" xfId="0" applyFont="1" applyBorder="1"/>
    <xf numFmtId="0" fontId="40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3" fontId="19" fillId="8" borderId="84" xfId="0" applyNumberFormat="1" applyFont="1" applyFill="1" applyBorder="1"/>
    <xf numFmtId="0" fontId="39" fillId="2" borderId="53" xfId="0" applyFont="1" applyFill="1" applyBorder="1" applyAlignment="1">
      <alignment horizontal="center" vertical="center" wrapText="1"/>
    </xf>
    <xf numFmtId="0" fontId="39" fillId="0" borderId="0" xfId="0" applyFont="1" applyBorder="1"/>
    <xf numFmtId="3" fontId="39" fillId="2" borderId="53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2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39" fillId="2" borderId="93" xfId="32" applyFont="1" applyFill="1" applyBorder="1" applyAlignment="1">
      <alignment horizontal="center" vertical="center" wrapText="1"/>
    </xf>
    <xf numFmtId="0" fontId="39" fillId="2" borderId="55" xfId="32" applyFont="1" applyFill="1" applyBorder="1" applyAlignment="1">
      <alignment horizontal="center" vertical="center" wrapText="1"/>
    </xf>
    <xf numFmtId="0" fontId="18" fillId="2" borderId="90" xfId="0" applyFont="1" applyFill="1" applyBorder="1" applyAlignment="1">
      <alignment horizontal="center" vertical="center" wrapText="1"/>
    </xf>
    <xf numFmtId="0" fontId="18" fillId="2" borderId="111" xfId="0" applyFont="1" applyFill="1" applyBorder="1" applyAlignment="1">
      <alignment horizontal="center" vertical="center" wrapText="1"/>
    </xf>
    <xf numFmtId="0" fontId="18" fillId="2" borderId="102" xfId="0" applyFont="1" applyFill="1" applyBorder="1" applyAlignment="1">
      <alignment horizontal="center" vertical="center" wrapText="1"/>
    </xf>
    <xf numFmtId="0" fontId="18" fillId="2" borderId="10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39" fillId="2" borderId="118" xfId="32" applyFont="1" applyFill="1" applyBorder="1" applyAlignment="1">
      <alignment horizontal="center" vertical="center" wrapText="1"/>
    </xf>
    <xf numFmtId="0" fontId="39" fillId="2" borderId="79" xfId="32" applyFont="1" applyFill="1" applyBorder="1" applyAlignment="1">
      <alignment horizontal="center" vertical="center" wrapText="1"/>
    </xf>
    <xf numFmtId="0" fontId="18" fillId="2" borderId="92" xfId="0" applyFont="1" applyFill="1" applyBorder="1" applyAlignment="1">
      <alignment horizontal="center" vertical="center" wrapText="1"/>
    </xf>
    <xf numFmtId="0" fontId="18" fillId="2" borderId="109" xfId="0" applyFont="1" applyFill="1" applyBorder="1" applyAlignment="1">
      <alignment horizontal="center" vertical="center" wrapText="1"/>
    </xf>
    <xf numFmtId="0" fontId="40" fillId="2" borderId="83" xfId="0" applyFont="1" applyFill="1" applyBorder="1" applyAlignment="1">
      <alignment horizontal="center" vertical="center" wrapText="1"/>
    </xf>
    <xf numFmtId="0" fontId="40" fillId="2" borderId="88" xfId="0" applyFont="1" applyFill="1" applyBorder="1" applyAlignment="1">
      <alignment horizontal="center" vertical="center" wrapText="1"/>
    </xf>
    <xf numFmtId="0" fontId="18" fillId="2" borderId="107" xfId="0" applyFont="1" applyFill="1" applyBorder="1" applyAlignment="1">
      <alignment horizontal="center" vertical="center" wrapText="1"/>
    </xf>
    <xf numFmtId="49" fontId="19" fillId="9" borderId="99" xfId="32" applyNumberFormat="1" applyFont="1" applyFill="1" applyBorder="1" applyAlignment="1">
      <alignment horizontal="center" vertical="center"/>
    </xf>
    <xf numFmtId="0" fontId="19" fillId="9" borderId="80" xfId="32" applyFont="1" applyFill="1" applyBorder="1" applyAlignment="1">
      <alignment horizontal="left" vertical="center" wrapText="1"/>
    </xf>
    <xf numFmtId="3" fontId="13" fillId="0" borderId="80" xfId="0" applyNumberFormat="1" applyFont="1" applyBorder="1" applyAlignment="1">
      <alignment horizontal="center" vertical="center" wrapText="1"/>
    </xf>
    <xf numFmtId="3" fontId="13" fillId="0" borderId="81" xfId="32" applyNumberFormat="1" applyFont="1" applyFill="1" applyBorder="1" applyAlignment="1">
      <alignment horizontal="center" vertical="center"/>
    </xf>
    <xf numFmtId="3" fontId="13" fillId="0" borderId="85" xfId="32" applyNumberFormat="1" applyFont="1" applyFill="1" applyBorder="1" applyAlignment="1">
      <alignment horizontal="center" vertical="center"/>
    </xf>
    <xf numFmtId="3" fontId="13" fillId="0" borderId="56" xfId="0" applyNumberFormat="1" applyFont="1" applyBorder="1" applyAlignment="1">
      <alignment horizontal="center" vertical="center" wrapText="1"/>
    </xf>
    <xf numFmtId="9" fontId="19" fillId="0" borderId="123" xfId="0" applyNumberFormat="1" applyFont="1" applyBorder="1" applyAlignment="1">
      <alignment horizontal="center" vertical="center" wrapText="1"/>
    </xf>
    <xf numFmtId="49" fontId="19" fillId="9" borderId="82" xfId="32" applyNumberFormat="1" applyFont="1" applyFill="1" applyBorder="1" applyAlignment="1">
      <alignment horizontal="center" vertical="center"/>
    </xf>
    <xf numFmtId="0" fontId="19" fillId="9" borderId="73" xfId="32" applyFont="1" applyFill="1" applyBorder="1" applyAlignment="1">
      <alignment horizontal="left" vertical="center" wrapText="1"/>
    </xf>
    <xf numFmtId="3" fontId="13" fillId="0" borderId="73" xfId="0" applyNumberFormat="1" applyFont="1" applyBorder="1" applyAlignment="1">
      <alignment horizontal="center" vertical="center" wrapText="1"/>
    </xf>
    <xf numFmtId="3" fontId="13" fillId="0" borderId="74" xfId="32" applyNumberFormat="1" applyFont="1" applyFill="1" applyBorder="1" applyAlignment="1">
      <alignment horizontal="center" vertical="center"/>
    </xf>
    <xf numFmtId="3" fontId="13" fillId="0" borderId="84" xfId="32" applyNumberFormat="1" applyFont="1" applyFill="1" applyBorder="1" applyAlignment="1">
      <alignment horizontal="center" vertical="center"/>
    </xf>
    <xf numFmtId="3" fontId="13" fillId="0" borderId="74" xfId="0" applyNumberFormat="1" applyFont="1" applyBorder="1" applyAlignment="1">
      <alignment horizontal="center" vertical="center" wrapText="1"/>
    </xf>
    <xf numFmtId="9" fontId="19" fillId="0" borderId="21" xfId="0" applyNumberFormat="1" applyFont="1" applyBorder="1" applyAlignment="1">
      <alignment horizontal="center" vertical="center" wrapText="1"/>
    </xf>
    <xf numFmtId="49" fontId="19" fillId="9" borderId="73" xfId="32" applyNumberFormat="1" applyFont="1" applyFill="1" applyBorder="1" applyAlignment="1">
      <alignment horizontal="left" vertical="center" wrapText="1"/>
    </xf>
    <xf numFmtId="0" fontId="19" fillId="9" borderId="73" xfId="32" applyFont="1" applyFill="1" applyBorder="1" applyAlignment="1">
      <alignment horizontal="left" vertical="center"/>
    </xf>
    <xf numFmtId="3" fontId="13" fillId="0" borderId="73" xfId="0" applyNumberFormat="1" applyFont="1" applyBorder="1" applyAlignment="1">
      <alignment horizontal="center" vertical="center"/>
    </xf>
    <xf numFmtId="3" fontId="13" fillId="0" borderId="124" xfId="32" applyNumberFormat="1" applyFont="1" applyFill="1" applyBorder="1" applyAlignment="1">
      <alignment horizontal="center" vertical="center"/>
    </xf>
    <xf numFmtId="3" fontId="13" fillId="0" borderId="73" xfId="0" applyNumberFormat="1" applyFont="1" applyFill="1" applyBorder="1" applyAlignment="1">
      <alignment horizontal="center" vertical="center" wrapText="1"/>
    </xf>
    <xf numFmtId="3" fontId="13" fillId="0" borderId="87" xfId="32" applyNumberFormat="1" applyFont="1" applyFill="1" applyBorder="1" applyAlignment="1">
      <alignment horizontal="center" vertical="center"/>
    </xf>
    <xf numFmtId="3" fontId="13" fillId="0" borderId="125" xfId="32" applyNumberFormat="1" applyFont="1" applyFill="1" applyBorder="1" applyAlignment="1">
      <alignment horizontal="center" vertical="center"/>
    </xf>
    <xf numFmtId="49" fontId="19" fillId="9" borderId="113" xfId="32" applyNumberFormat="1" applyFont="1" applyFill="1" applyBorder="1" applyAlignment="1">
      <alignment horizontal="center" vertical="center"/>
    </xf>
    <xf numFmtId="0" fontId="19" fillId="9" borderId="92" xfId="32" applyFont="1" applyFill="1" applyBorder="1" applyAlignment="1">
      <alignment horizontal="left" vertical="center" wrapText="1"/>
    </xf>
    <xf numFmtId="3" fontId="13" fillId="0" borderId="92" xfId="0" applyNumberFormat="1" applyFont="1" applyFill="1" applyBorder="1" applyAlignment="1">
      <alignment horizontal="center" vertical="center" wrapText="1"/>
    </xf>
    <xf numFmtId="3" fontId="13" fillId="3" borderId="88" xfId="32" applyNumberFormat="1" applyFont="1" applyFill="1" applyBorder="1" applyAlignment="1">
      <alignment horizontal="center" vertical="center"/>
    </xf>
    <xf numFmtId="3" fontId="13" fillId="3" borderId="78" xfId="32" applyNumberFormat="1" applyFont="1" applyFill="1" applyBorder="1" applyAlignment="1">
      <alignment horizontal="center" vertical="center"/>
    </xf>
    <xf numFmtId="3" fontId="13" fillId="0" borderId="109" xfId="0" applyNumberFormat="1" applyFont="1" applyBorder="1" applyAlignment="1">
      <alignment horizontal="center" vertical="center" wrapText="1"/>
    </xf>
    <xf numFmtId="9" fontId="19" fillId="0" borderId="107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33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33" fillId="2" borderId="110" xfId="0" applyFont="1" applyFill="1" applyBorder="1" applyAlignment="1">
      <alignment horizontal="center" vertical="center" wrapText="1"/>
    </xf>
    <xf numFmtId="0" fontId="33" fillId="2" borderId="115" xfId="0" applyFont="1" applyFill="1" applyBorder="1" applyAlignment="1">
      <alignment horizontal="center" vertical="center" wrapText="1"/>
    </xf>
    <xf numFmtId="0" fontId="33" fillId="2" borderId="122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126" xfId="0" applyFont="1" applyFill="1" applyBorder="1" applyAlignment="1">
      <alignment horizontal="center" vertical="center"/>
    </xf>
    <xf numFmtId="0" fontId="33" fillId="2" borderId="127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wrapText="1"/>
    </xf>
    <xf numFmtId="0" fontId="33" fillId="2" borderId="99" xfId="0" applyFont="1" applyFill="1" applyBorder="1" applyAlignment="1">
      <alignment horizontal="center" vertical="center" wrapText="1"/>
    </xf>
    <xf numFmtId="0" fontId="33" fillId="2" borderId="85" xfId="0" applyFont="1" applyFill="1" applyBorder="1" applyAlignment="1">
      <alignment horizontal="center" vertical="center" wrapText="1"/>
    </xf>
    <xf numFmtId="0" fontId="33" fillId="2" borderId="123" xfId="0" applyFont="1" applyFill="1" applyBorder="1" applyAlignment="1">
      <alignment horizontal="center" vertical="center" wrapText="1"/>
    </xf>
    <xf numFmtId="0" fontId="33" fillId="2" borderId="128" xfId="0" applyFont="1" applyFill="1" applyBorder="1" applyAlignment="1">
      <alignment horizontal="center" vertical="center" wrapText="1"/>
    </xf>
    <xf numFmtId="0" fontId="33" fillId="2" borderId="129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wrapText="1"/>
    </xf>
    <xf numFmtId="0" fontId="42" fillId="5" borderId="83" xfId="0" applyFont="1" applyFill="1" applyBorder="1" applyAlignment="1">
      <alignment horizontal="center" vertical="center" wrapText="1"/>
    </xf>
    <xf numFmtId="0" fontId="42" fillId="5" borderId="79" xfId="0" applyFont="1" applyFill="1" applyBorder="1" applyAlignment="1">
      <alignment horizontal="center" vertical="center" wrapText="1"/>
    </xf>
    <xf numFmtId="0" fontId="42" fillId="5" borderId="92" xfId="0" applyFont="1" applyFill="1" applyBorder="1" applyAlignment="1">
      <alignment horizontal="center" vertical="center" wrapText="1"/>
    </xf>
    <xf numFmtId="0" fontId="42" fillId="5" borderId="107" xfId="0" applyFont="1" applyFill="1" applyBorder="1" applyAlignment="1">
      <alignment horizontal="center" vertical="center" wrapText="1"/>
    </xf>
    <xf numFmtId="0" fontId="42" fillId="5" borderId="109" xfId="0" applyFont="1" applyFill="1" applyBorder="1" applyAlignment="1">
      <alignment horizontal="center" vertical="center" wrapText="1"/>
    </xf>
    <xf numFmtId="3" fontId="1" fillId="10" borderId="2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0" fontId="28" fillId="5" borderId="85" xfId="0" applyFont="1" applyFill="1" applyBorder="1" applyAlignment="1">
      <alignment vertical="center" wrapText="1"/>
    </xf>
    <xf numFmtId="0" fontId="42" fillId="5" borderId="80" xfId="0" applyFont="1" applyFill="1" applyBorder="1" applyAlignment="1">
      <alignment horizontal="center" vertical="center" wrapText="1"/>
    </xf>
    <xf numFmtId="3" fontId="23" fillId="5" borderId="80" xfId="0" applyNumberFormat="1" applyFont="1" applyFill="1" applyBorder="1" applyAlignment="1">
      <alignment horizontal="right" vertical="center" wrapText="1"/>
    </xf>
    <xf numFmtId="3" fontId="23" fillId="5" borderId="81" xfId="0" applyNumberFormat="1" applyFont="1" applyFill="1" applyBorder="1" applyAlignment="1">
      <alignment horizontal="center" vertical="center" wrapText="1"/>
    </xf>
    <xf numFmtId="3" fontId="23" fillId="5" borderId="80" xfId="0" applyNumberFormat="1" applyFont="1" applyFill="1" applyBorder="1" applyAlignment="1">
      <alignment horizontal="center" vertical="center" wrapText="1"/>
    </xf>
    <xf numFmtId="9" fontId="42" fillId="0" borderId="105" xfId="0" applyNumberFormat="1" applyFont="1" applyBorder="1" applyAlignment="1">
      <alignment horizontal="center" vertical="center"/>
    </xf>
    <xf numFmtId="0" fontId="28" fillId="2" borderId="84" xfId="0" applyFont="1" applyFill="1" applyBorder="1" applyAlignment="1">
      <alignment vertical="center" wrapText="1"/>
    </xf>
    <xf numFmtId="0" fontId="42" fillId="2" borderId="73" xfId="0" applyFont="1" applyFill="1" applyBorder="1" applyAlignment="1">
      <alignment horizontal="center" vertical="center" wrapText="1"/>
    </xf>
    <xf numFmtId="3" fontId="23" fillId="2" borderId="73" xfId="0" applyNumberFormat="1" applyFont="1" applyFill="1" applyBorder="1" applyAlignment="1">
      <alignment horizontal="right" vertical="center" wrapText="1"/>
    </xf>
    <xf numFmtId="3" fontId="23" fillId="2" borderId="74" xfId="0" applyNumberFormat="1" applyFont="1" applyFill="1" applyBorder="1" applyAlignment="1">
      <alignment horizontal="right" vertical="center"/>
    </xf>
    <xf numFmtId="3" fontId="43" fillId="2" borderId="73" xfId="0" applyNumberFormat="1" applyFont="1" applyFill="1" applyBorder="1" applyAlignment="1">
      <alignment horizontal="right" vertical="center"/>
    </xf>
    <xf numFmtId="3" fontId="23" fillId="2" borderId="74" xfId="0" applyNumberFormat="1" applyFont="1" applyFill="1" applyBorder="1" applyAlignment="1">
      <alignment horizontal="right" vertical="center" wrapText="1"/>
    </xf>
    <xf numFmtId="9" fontId="42" fillId="2" borderId="21" xfId="0" applyNumberFormat="1" applyFont="1" applyFill="1" applyBorder="1" applyAlignment="1">
      <alignment horizontal="center" vertical="center"/>
    </xf>
    <xf numFmtId="0" fontId="32" fillId="5" borderId="84" xfId="0" applyFont="1" applyFill="1" applyBorder="1" applyAlignment="1">
      <alignment vertical="center" wrapText="1"/>
    </xf>
    <xf numFmtId="0" fontId="42" fillId="5" borderId="73" xfId="0" applyFont="1" applyFill="1" applyBorder="1" applyAlignment="1">
      <alignment horizontal="center" vertical="center" wrapText="1"/>
    </xf>
    <xf numFmtId="3" fontId="23" fillId="5" borderId="73" xfId="0" applyNumberFormat="1" applyFont="1" applyFill="1" applyBorder="1" applyAlignment="1">
      <alignment horizontal="right" vertical="center" wrapText="1"/>
    </xf>
    <xf numFmtId="3" fontId="23" fillId="0" borderId="74" xfId="0" applyNumberFormat="1" applyFont="1" applyFill="1" applyBorder="1" applyAlignment="1">
      <alignment horizontal="right" vertical="center"/>
    </xf>
    <xf numFmtId="3" fontId="23" fillId="0" borderId="80" xfId="0" applyNumberFormat="1" applyFont="1" applyFill="1" applyBorder="1" applyAlignment="1">
      <alignment horizontal="right" vertical="center"/>
    </xf>
    <xf numFmtId="3" fontId="23" fillId="5" borderId="74" xfId="0" applyNumberFormat="1" applyFont="1" applyFill="1" applyBorder="1" applyAlignment="1">
      <alignment horizontal="right" vertical="center" wrapText="1"/>
    </xf>
    <xf numFmtId="9" fontId="42" fillId="3" borderId="21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right" vertical="center"/>
    </xf>
    <xf numFmtId="3" fontId="23" fillId="2" borderId="73" xfId="0" applyNumberFormat="1" applyFont="1" applyFill="1" applyBorder="1" applyAlignment="1">
      <alignment horizontal="right" vertical="center"/>
    </xf>
    <xf numFmtId="3" fontId="23" fillId="0" borderId="87" xfId="0" applyNumberFormat="1" applyFont="1" applyFill="1" applyBorder="1" applyAlignment="1">
      <alignment horizontal="right" vertical="center"/>
    </xf>
    <xf numFmtId="3" fontId="23" fillId="0" borderId="86" xfId="0" applyNumberFormat="1" applyFont="1" applyFill="1" applyBorder="1" applyAlignment="1">
      <alignment horizontal="right" vertical="center"/>
    </xf>
    <xf numFmtId="3" fontId="23" fillId="0" borderId="81" xfId="0" applyNumberFormat="1" applyFont="1" applyFill="1" applyBorder="1" applyAlignment="1">
      <alignment horizontal="right" vertical="center"/>
    </xf>
    <xf numFmtId="0" fontId="28" fillId="5" borderId="84" xfId="0" applyFont="1" applyFill="1" applyBorder="1" applyAlignment="1">
      <alignment vertical="center" wrapText="1"/>
    </xf>
    <xf numFmtId="3" fontId="23" fillId="2" borderId="87" xfId="0" applyNumberFormat="1" applyFont="1" applyFill="1" applyBorder="1" applyAlignment="1">
      <alignment horizontal="right" vertical="center"/>
    </xf>
    <xf numFmtId="3" fontId="23" fillId="2" borderId="86" xfId="0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>
      <alignment horizontal="right"/>
    </xf>
    <xf numFmtId="3" fontId="23" fillId="0" borderId="73" xfId="0" applyNumberFormat="1" applyFont="1" applyFill="1" applyBorder="1" applyAlignment="1">
      <alignment horizontal="right"/>
    </xf>
    <xf numFmtId="3" fontId="23" fillId="3" borderId="74" xfId="0" applyNumberFormat="1" applyFont="1" applyFill="1" applyBorder="1" applyAlignment="1">
      <alignment horizontal="right"/>
    </xf>
    <xf numFmtId="3" fontId="23" fillId="2" borderId="74" xfId="0" applyNumberFormat="1" applyFont="1" applyFill="1" applyBorder="1" applyAlignment="1">
      <alignment horizontal="right"/>
    </xf>
    <xf numFmtId="3" fontId="23" fillId="2" borderId="73" xfId="0" applyNumberFormat="1" applyFont="1" applyFill="1" applyBorder="1" applyAlignment="1">
      <alignment horizontal="right"/>
    </xf>
    <xf numFmtId="0" fontId="28" fillId="2" borderId="130" xfId="0" applyFont="1" applyFill="1" applyBorder="1" applyAlignment="1">
      <alignment vertical="center" wrapText="1"/>
    </xf>
    <xf numFmtId="0" fontId="42" fillId="2" borderId="86" xfId="0" applyFont="1" applyFill="1" applyBorder="1" applyAlignment="1">
      <alignment horizontal="center" vertical="center" wrapText="1"/>
    </xf>
    <xf numFmtId="3" fontId="23" fillId="2" borderId="24" xfId="0" applyNumberFormat="1" applyFont="1" applyFill="1" applyBorder="1" applyAlignment="1">
      <alignment horizontal="right" vertical="center" wrapText="1"/>
    </xf>
    <xf numFmtId="3" fontId="23" fillId="2" borderId="87" xfId="0" applyNumberFormat="1" applyFont="1" applyFill="1" applyBorder="1" applyAlignment="1">
      <alignment horizontal="right"/>
    </xf>
    <xf numFmtId="3" fontId="23" fillId="2" borderId="86" xfId="0" applyNumberFormat="1" applyFont="1" applyFill="1" applyBorder="1" applyAlignment="1">
      <alignment horizontal="right"/>
    </xf>
    <xf numFmtId="3" fontId="23" fillId="2" borderId="87" xfId="0" applyNumberFormat="1" applyFont="1" applyFill="1" applyBorder="1" applyAlignment="1">
      <alignment horizontal="right" vertical="center" wrapText="1"/>
    </xf>
    <xf numFmtId="9" fontId="42" fillId="2" borderId="57" xfId="0" applyNumberFormat="1" applyFont="1" applyFill="1" applyBorder="1" applyAlignment="1">
      <alignment horizontal="center" vertical="center"/>
    </xf>
    <xf numFmtId="0" fontId="32" fillId="2" borderId="131" xfId="0" applyFont="1" applyFill="1" applyBorder="1" applyAlignment="1">
      <alignment vertical="center" wrapText="1"/>
    </xf>
    <xf numFmtId="0" fontId="42" fillId="2" borderId="132" xfId="0" applyFont="1" applyFill="1" applyBorder="1" applyAlignment="1">
      <alignment horizontal="center" vertical="center" wrapText="1"/>
    </xf>
    <xf numFmtId="3" fontId="23" fillId="2" borderId="126" xfId="0" applyNumberFormat="1" applyFont="1" applyFill="1" applyBorder="1" applyAlignment="1">
      <alignment horizontal="right" vertical="center" wrapText="1"/>
    </xf>
    <xf numFmtId="3" fontId="23" fillId="2" borderId="109" xfId="0" applyNumberFormat="1" applyFont="1" applyFill="1" applyBorder="1" applyAlignment="1">
      <alignment horizontal="right"/>
    </xf>
    <xf numFmtId="3" fontId="23" fillId="2" borderId="92" xfId="0" applyNumberFormat="1" applyFont="1" applyFill="1" applyBorder="1" applyAlignment="1">
      <alignment horizontal="right"/>
    </xf>
    <xf numFmtId="3" fontId="23" fillId="2" borderId="133" xfId="0" applyNumberFormat="1" applyFont="1" applyFill="1" applyBorder="1" applyAlignment="1">
      <alignment horizontal="right" vertical="center" wrapText="1"/>
    </xf>
    <xf numFmtId="9" fontId="42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3" fontId="33" fillId="2" borderId="110" xfId="0" applyNumberFormat="1" applyFont="1" applyFill="1" applyBorder="1" applyAlignment="1">
      <alignment horizontal="center" vertical="center" wrapText="1"/>
    </xf>
    <xf numFmtId="0" fontId="33" fillId="2" borderId="90" xfId="0" applyFont="1" applyFill="1" applyBorder="1" applyAlignment="1">
      <alignment horizontal="center" vertical="center" wrapText="1"/>
    </xf>
    <xf numFmtId="3" fontId="33" fillId="2" borderId="11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05" xfId="0" applyFont="1" applyFill="1" applyBorder="1" applyAlignment="1">
      <alignment horizontal="center" vertical="center" wrapText="1"/>
    </xf>
    <xf numFmtId="3" fontId="33" fillId="2" borderId="99" xfId="0" applyNumberFormat="1" applyFont="1" applyFill="1" applyBorder="1" applyAlignment="1">
      <alignment horizontal="center" vertical="center" wrapText="1"/>
    </xf>
    <xf numFmtId="0" fontId="33" fillId="2" borderId="80" xfId="0" applyFont="1" applyFill="1" applyBorder="1" applyAlignment="1">
      <alignment horizontal="center" vertical="center" wrapText="1"/>
    </xf>
    <xf numFmtId="3" fontId="33" fillId="2" borderId="81" xfId="0" applyNumberFormat="1" applyFont="1" applyFill="1" applyBorder="1" applyAlignment="1">
      <alignment horizontal="center" vertical="center" wrapText="1"/>
    </xf>
    <xf numFmtId="0" fontId="33" fillId="2" borderId="81" xfId="0" applyFont="1" applyFill="1" applyBorder="1" applyAlignment="1">
      <alignment horizontal="center" vertical="center" wrapText="1"/>
    </xf>
    <xf numFmtId="0" fontId="33" fillId="2" borderId="134" xfId="0" applyFont="1" applyFill="1" applyBorder="1" applyAlignment="1">
      <alignment horizontal="center" vertical="center" wrapText="1"/>
    </xf>
    <xf numFmtId="3" fontId="1" fillId="10" borderId="113" xfId="0" applyNumberFormat="1" applyFont="1" applyFill="1" applyBorder="1" applyAlignment="1">
      <alignment horizontal="center" vertical="center" wrapText="1"/>
    </xf>
    <xf numFmtId="0" fontId="1" fillId="10" borderId="120" xfId="0" applyFont="1" applyFill="1" applyBorder="1" applyAlignment="1">
      <alignment horizontal="center" vertical="center" wrapText="1"/>
    </xf>
    <xf numFmtId="3" fontId="1" fillId="10" borderId="109" xfId="0" applyNumberFormat="1" applyFont="1" applyFill="1" applyBorder="1" applyAlignment="1">
      <alignment horizontal="center" vertical="center" wrapText="1"/>
    </xf>
    <xf numFmtId="3" fontId="1" fillId="10" borderId="83" xfId="0" applyNumberFormat="1" applyFont="1" applyFill="1" applyBorder="1" applyAlignment="1">
      <alignment horizontal="center" vertical="center" wrapText="1"/>
    </xf>
    <xf numFmtId="0" fontId="1" fillId="10" borderId="109" xfId="0" applyFont="1" applyFill="1" applyBorder="1" applyAlignment="1">
      <alignment horizontal="center" vertical="center" wrapText="1"/>
    </xf>
    <xf numFmtId="3" fontId="1" fillId="10" borderId="13" xfId="0" applyNumberFormat="1" applyFont="1" applyFill="1" applyBorder="1" applyAlignment="1">
      <alignment horizontal="center" vertical="center" wrapText="1"/>
    </xf>
    <xf numFmtId="3" fontId="1" fillId="10" borderId="88" xfId="0" applyNumberFormat="1" applyFont="1" applyFill="1" applyBorder="1" applyAlignment="1">
      <alignment horizontal="center" vertical="center" wrapText="1"/>
    </xf>
    <xf numFmtId="49" fontId="44" fillId="5" borderId="82" xfId="0" applyNumberFormat="1" applyFont="1" applyFill="1" applyBorder="1" applyAlignment="1">
      <alignment horizontal="center" vertical="center" wrapText="1"/>
    </xf>
    <xf numFmtId="0" fontId="44" fillId="5" borderId="73" xfId="0" applyFont="1" applyFill="1" applyBorder="1" applyAlignment="1">
      <alignment vertical="center" wrapText="1"/>
    </xf>
    <xf numFmtId="0" fontId="44" fillId="5" borderId="74" xfId="0" applyFont="1" applyFill="1" applyBorder="1" applyAlignment="1">
      <alignment horizontal="center" vertical="center" wrapText="1"/>
    </xf>
    <xf numFmtId="3" fontId="1" fillId="0" borderId="84" xfId="0" applyNumberFormat="1" applyFont="1" applyBorder="1" applyAlignment="1">
      <alignment vertical="center"/>
    </xf>
    <xf numFmtId="3" fontId="1" fillId="0" borderId="74" xfId="0" applyNumberFormat="1" applyFont="1" applyBorder="1" applyAlignment="1">
      <alignment vertical="center"/>
    </xf>
    <xf numFmtId="49" fontId="42" fillId="5" borderId="84" xfId="0" applyNumberFormat="1" applyFont="1" applyFill="1" applyBorder="1" applyAlignment="1">
      <alignment horizontal="center" vertical="center" wrapText="1"/>
    </xf>
    <xf numFmtId="49" fontId="42" fillId="5" borderId="74" xfId="0" applyNumberFormat="1" applyFont="1" applyFill="1" applyBorder="1" applyAlignment="1">
      <alignment horizontal="center" vertical="center" wrapText="1"/>
    </xf>
    <xf numFmtId="3" fontId="1" fillId="3" borderId="84" xfId="0" applyNumberFormat="1" applyFont="1" applyFill="1" applyBorder="1" applyAlignment="1">
      <alignment horizontal="center" vertical="center" wrapText="1"/>
    </xf>
    <xf numFmtId="3" fontId="1" fillId="3" borderId="74" xfId="0" applyNumberFormat="1" applyFont="1" applyFill="1" applyBorder="1" applyAlignment="1">
      <alignment horizontal="center" vertical="center" wrapText="1"/>
    </xf>
    <xf numFmtId="3" fontId="1" fillId="3" borderId="74" xfId="0" applyNumberFormat="1" applyFont="1" applyFill="1" applyBorder="1" applyAlignment="1">
      <alignment horizontal="center" vertical="center"/>
    </xf>
    <xf numFmtId="0" fontId="44" fillId="5" borderId="86" xfId="0" applyFont="1" applyFill="1" applyBorder="1" applyAlignment="1">
      <alignment vertical="center" wrapText="1"/>
    </xf>
    <xf numFmtId="49" fontId="42" fillId="5" borderId="87" xfId="0" applyNumberFormat="1" applyFont="1" applyFill="1" applyBorder="1" applyAlignment="1">
      <alignment horizontal="center" vertical="center" wrapText="1"/>
    </xf>
    <xf numFmtId="3" fontId="13" fillId="0" borderId="57" xfId="0" applyNumberFormat="1" applyFont="1" applyFill="1" applyBorder="1" applyAlignment="1">
      <alignment horizontal="center" vertical="center" wrapText="1"/>
    </xf>
    <xf numFmtId="3" fontId="13" fillId="0" borderId="57" xfId="0" applyNumberFormat="1" applyFont="1" applyFill="1" applyBorder="1" applyAlignment="1">
      <alignment horizontal="center" vertical="center"/>
    </xf>
    <xf numFmtId="3" fontId="13" fillId="0" borderId="116" xfId="0" applyNumberFormat="1" applyFont="1" applyFill="1" applyBorder="1" applyAlignment="1">
      <alignment horizontal="center" vertical="center"/>
    </xf>
    <xf numFmtId="3" fontId="23" fillId="0" borderId="87" xfId="0" applyNumberFormat="1" applyFont="1" applyFill="1" applyBorder="1" applyAlignment="1">
      <alignment horizontal="center" vertical="center"/>
    </xf>
    <xf numFmtId="0" fontId="44" fillId="5" borderId="80" xfId="0" applyFont="1" applyFill="1" applyBorder="1" applyAlignment="1">
      <alignment vertical="center" wrapText="1"/>
    </xf>
    <xf numFmtId="49" fontId="42" fillId="5" borderId="81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99" xfId="0" applyNumberFormat="1" applyFont="1" applyFill="1" applyBorder="1" applyAlignment="1">
      <alignment horizontal="center" vertical="center"/>
    </xf>
    <xf numFmtId="3" fontId="23" fillId="0" borderId="81" xfId="0" applyNumberFormat="1" applyFont="1" applyFill="1" applyBorder="1" applyAlignment="1">
      <alignment horizontal="center" vertical="center"/>
    </xf>
    <xf numFmtId="0" fontId="42" fillId="5" borderId="86" xfId="0" applyFont="1" applyFill="1" applyBorder="1" applyAlignment="1">
      <alignment vertical="center" wrapText="1"/>
    </xf>
    <xf numFmtId="0" fontId="42" fillId="5" borderId="80" xfId="0" applyFont="1" applyFill="1" applyBorder="1" applyAlignment="1">
      <alignment vertical="center" wrapText="1"/>
    </xf>
    <xf numFmtId="0" fontId="42" fillId="5" borderId="73" xfId="0" applyFont="1" applyFill="1" applyBorder="1" applyAlignment="1">
      <alignment vertical="center" wrapText="1"/>
    </xf>
    <xf numFmtId="3" fontId="13" fillId="0" borderId="74" xfId="0" applyNumberFormat="1" applyFont="1" applyFill="1" applyBorder="1" applyAlignment="1">
      <alignment horizontal="center" vertical="center" wrapText="1"/>
    </xf>
    <xf numFmtId="3" fontId="13" fillId="0" borderId="74" xfId="0" applyNumberFormat="1" applyFont="1" applyFill="1" applyBorder="1" applyAlignment="1">
      <alignment horizontal="center" vertical="center"/>
    </xf>
    <xf numFmtId="3" fontId="13" fillId="0" borderId="73" xfId="0" applyNumberFormat="1" applyFont="1" applyFill="1" applyBorder="1" applyAlignment="1">
      <alignment horizontal="center" vertical="center"/>
    </xf>
    <xf numFmtId="3" fontId="23" fillId="0" borderId="74" xfId="0" applyNumberFormat="1" applyFont="1" applyBorder="1" applyAlignment="1">
      <alignment horizontal="center" vertical="center"/>
    </xf>
    <xf numFmtId="49" fontId="42" fillId="5" borderId="82" xfId="0" applyNumberFormat="1" applyFont="1" applyFill="1" applyBorder="1" applyAlignment="1">
      <alignment horizontal="center" vertical="center" wrapText="1"/>
    </xf>
    <xf numFmtId="3" fontId="13" fillId="0" borderId="87" xfId="0" applyNumberFormat="1" applyFont="1" applyFill="1" applyBorder="1" applyAlignment="1">
      <alignment horizontal="center" vertical="center" wrapText="1"/>
    </xf>
    <xf numFmtId="3" fontId="13" fillId="0" borderId="87" xfId="0" applyNumberFormat="1" applyFont="1" applyFill="1" applyBorder="1" applyAlignment="1">
      <alignment horizontal="center" vertical="center"/>
    </xf>
    <xf numFmtId="3" fontId="13" fillId="0" borderId="86" xfId="0" applyNumberFormat="1" applyFont="1" applyFill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center" vertical="center" wrapText="1"/>
    </xf>
    <xf numFmtId="3" fontId="13" fillId="0" borderId="81" xfId="0" applyNumberFormat="1" applyFont="1" applyFill="1" applyBorder="1" applyAlignment="1">
      <alignment horizontal="center" vertical="center"/>
    </xf>
    <xf numFmtId="3" fontId="13" fillId="0" borderId="80" xfId="0" applyNumberFormat="1" applyFont="1" applyFill="1" applyBorder="1" applyAlignment="1">
      <alignment horizontal="center" vertical="center"/>
    </xf>
    <xf numFmtId="3" fontId="23" fillId="0" borderId="87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wrapText="1"/>
    </xf>
    <xf numFmtId="9" fontId="1" fillId="0" borderId="105" xfId="0" applyNumberFormat="1" applyFont="1" applyBorder="1" applyAlignment="1">
      <alignment vertical="center"/>
    </xf>
    <xf numFmtId="9" fontId="1" fillId="3" borderId="21" xfId="0" applyNumberFormat="1" applyFont="1" applyFill="1" applyBorder="1" applyAlignment="1">
      <alignment horizontal="center" vertical="center"/>
    </xf>
    <xf numFmtId="9" fontId="1" fillId="0" borderId="25" xfId="0" applyNumberFormat="1" applyFont="1" applyFill="1" applyBorder="1" applyAlignment="1">
      <alignment horizontal="center" vertical="center"/>
    </xf>
    <xf numFmtId="9" fontId="1" fillId="0" borderId="123" xfId="0" applyNumberFormat="1" applyFont="1" applyFill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123" xfId="0" applyNumberFormat="1" applyFont="1" applyBorder="1" applyAlignment="1">
      <alignment horizontal="center" vertical="center"/>
    </xf>
    <xf numFmtId="49" fontId="44" fillId="5" borderId="84" xfId="0" applyNumberFormat="1" applyFont="1" applyFill="1" applyBorder="1" applyAlignment="1">
      <alignment horizontal="center" vertical="center" wrapText="1"/>
    </xf>
    <xf numFmtId="49" fontId="44" fillId="5" borderId="74" xfId="0" applyNumberFormat="1" applyFont="1" applyFill="1" applyBorder="1" applyAlignment="1">
      <alignment horizontal="center" vertical="center" wrapText="1"/>
    </xf>
    <xf numFmtId="49" fontId="42" fillId="5" borderId="116" xfId="0" applyNumberFormat="1" applyFont="1" applyFill="1" applyBorder="1" applyAlignment="1">
      <alignment horizontal="center" vertical="center" wrapText="1"/>
    </xf>
    <xf numFmtId="49" fontId="42" fillId="5" borderId="99" xfId="0" applyNumberFormat="1" applyFont="1" applyFill="1" applyBorder="1" applyAlignment="1">
      <alignment horizontal="center" vertical="center" wrapText="1"/>
    </xf>
    <xf numFmtId="49" fontId="42" fillId="5" borderId="118" xfId="0" applyNumberFormat="1" applyFont="1" applyFill="1" applyBorder="1" applyAlignment="1">
      <alignment horizontal="center" vertical="center" wrapText="1"/>
    </xf>
    <xf numFmtId="0" fontId="44" fillId="5" borderId="79" xfId="0" applyFont="1" applyFill="1" applyBorder="1" applyAlignment="1">
      <alignment vertical="center" wrapText="1"/>
    </xf>
    <xf numFmtId="49" fontId="42" fillId="5" borderId="88" xfId="0" applyNumberFormat="1" applyFont="1" applyFill="1" applyBorder="1" applyAlignment="1">
      <alignment horizontal="center" vertical="center" wrapText="1"/>
    </xf>
    <xf numFmtId="3" fontId="13" fillId="0" borderId="88" xfId="0" applyNumberFormat="1" applyFont="1" applyFill="1" applyBorder="1" applyAlignment="1">
      <alignment horizontal="center" vertical="center" wrapText="1"/>
    </xf>
    <xf numFmtId="3" fontId="13" fillId="0" borderId="88" xfId="0" applyNumberFormat="1" applyFont="1" applyFill="1" applyBorder="1" applyAlignment="1">
      <alignment horizontal="center" vertical="center"/>
    </xf>
    <xf numFmtId="3" fontId="13" fillId="0" borderId="79" xfId="0" applyNumberFormat="1" applyFont="1" applyFill="1" applyBorder="1" applyAlignment="1">
      <alignment horizontal="center" vertical="center"/>
    </xf>
    <xf numFmtId="3" fontId="23" fillId="0" borderId="88" xfId="0" applyNumberFormat="1" applyFont="1" applyBorder="1" applyAlignment="1">
      <alignment horizontal="center" vertical="center"/>
    </xf>
    <xf numFmtId="0" fontId="1" fillId="0" borderId="22" xfId="0" applyFont="1" applyBorder="1"/>
    <xf numFmtId="9" fontId="1" fillId="0" borderId="2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1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4" fillId="2" borderId="110" xfId="0" applyFont="1" applyFill="1" applyBorder="1" applyAlignment="1">
      <alignment horizontal="center" vertical="center"/>
    </xf>
    <xf numFmtId="0" fontId="44" fillId="2" borderId="90" xfId="0" applyFont="1" applyFill="1" applyBorder="1" applyAlignment="1">
      <alignment horizontal="center" vertical="center" wrapText="1"/>
    </xf>
    <xf numFmtId="0" fontId="44" fillId="2" borderId="111" xfId="0" applyFont="1" applyFill="1" applyBorder="1" applyAlignment="1">
      <alignment horizontal="center" vertical="center" wrapText="1"/>
    </xf>
    <xf numFmtId="0" fontId="33" fillId="2" borderId="102" xfId="0" applyFont="1" applyFill="1" applyBorder="1" applyAlignment="1">
      <alignment horizontal="center" vertical="center" wrapText="1"/>
    </xf>
    <xf numFmtId="0" fontId="44" fillId="2" borderId="99" xfId="0" applyFont="1" applyFill="1" applyBorder="1" applyAlignment="1">
      <alignment horizontal="center" vertical="center"/>
    </xf>
    <xf numFmtId="0" fontId="44" fillId="2" borderId="80" xfId="0" applyFont="1" applyFill="1" applyBorder="1" applyAlignment="1">
      <alignment horizontal="center" vertical="center" wrapText="1"/>
    </xf>
    <xf numFmtId="0" fontId="44" fillId="2" borderId="81" xfId="0" applyFont="1" applyFill="1" applyBorder="1" applyAlignment="1">
      <alignment horizontal="center" vertical="center" wrapText="1"/>
    </xf>
    <xf numFmtId="0" fontId="42" fillId="5" borderId="118" xfId="0" applyFont="1" applyFill="1" applyBorder="1" applyAlignment="1">
      <alignment horizontal="center" vertical="center" wrapText="1"/>
    </xf>
    <xf numFmtId="0" fontId="42" fillId="5" borderId="88" xfId="0" applyFont="1" applyFill="1" applyBorder="1" applyAlignment="1">
      <alignment horizontal="center" vertical="center" wrapText="1"/>
    </xf>
    <xf numFmtId="3" fontId="1" fillId="10" borderId="120" xfId="0" applyNumberFormat="1" applyFont="1" applyFill="1" applyBorder="1" applyAlignment="1">
      <alignment horizontal="center" vertical="center" wrapText="1"/>
    </xf>
    <xf numFmtId="0" fontId="42" fillId="2" borderId="85" xfId="0" applyFont="1" applyFill="1" applyBorder="1" applyAlignment="1">
      <alignment horizontal="center" vertical="center" wrapText="1"/>
    </xf>
    <xf numFmtId="0" fontId="44" fillId="2" borderId="75" xfId="0" applyFont="1" applyFill="1" applyBorder="1" applyAlignment="1">
      <alignment vertical="center" wrapText="1"/>
    </xf>
    <xf numFmtId="0" fontId="42" fillId="2" borderId="81" xfId="0" applyFont="1" applyFill="1" applyBorder="1" applyAlignment="1">
      <alignment horizontal="center" vertical="center" wrapText="1"/>
    </xf>
    <xf numFmtId="3" fontId="19" fillId="11" borderId="111" xfId="0" applyNumberFormat="1" applyFont="1" applyFill="1" applyBorder="1" applyAlignment="1">
      <alignment horizontal="center" vertical="center"/>
    </xf>
    <xf numFmtId="3" fontId="45" fillId="11" borderId="111" xfId="0" applyNumberFormat="1" applyFont="1" applyFill="1" applyBorder="1" applyAlignment="1">
      <alignment horizontal="center" vertical="center"/>
    </xf>
    <xf numFmtId="3" fontId="32" fillId="2" borderId="86" xfId="0" applyNumberFormat="1" applyFont="1" applyFill="1" applyBorder="1" applyAlignment="1">
      <alignment horizontal="center" vertical="center"/>
    </xf>
    <xf numFmtId="3" fontId="32" fillId="2" borderId="87" xfId="0" applyNumberFormat="1" applyFont="1" applyFill="1" applyBorder="1" applyAlignment="1">
      <alignment horizontal="center" vertical="center"/>
    </xf>
    <xf numFmtId="0" fontId="42" fillId="2" borderId="84" xfId="0" applyFont="1" applyFill="1" applyBorder="1" applyAlignment="1">
      <alignment horizontal="center" vertical="center" wrapText="1"/>
    </xf>
    <xf numFmtId="0" fontId="44" fillId="2" borderId="80" xfId="0" applyFont="1" applyFill="1" applyBorder="1" applyAlignment="1">
      <alignment vertical="center" wrapText="1"/>
    </xf>
    <xf numFmtId="0" fontId="42" fillId="2" borderId="74" xfId="0" applyFont="1" applyFill="1" applyBorder="1" applyAlignment="1">
      <alignment horizontal="center" vertical="center" wrapText="1"/>
    </xf>
    <xf numFmtId="3" fontId="19" fillId="11" borderId="81" xfId="0" applyNumberFormat="1" applyFont="1" applyFill="1" applyBorder="1" applyAlignment="1">
      <alignment horizontal="center" vertical="center"/>
    </xf>
    <xf numFmtId="3" fontId="45" fillId="11" borderId="81" xfId="0" applyNumberFormat="1" applyFont="1" applyFill="1" applyBorder="1" applyAlignment="1">
      <alignment horizontal="center" vertical="center"/>
    </xf>
    <xf numFmtId="3" fontId="32" fillId="2" borderId="80" xfId="0" applyNumberFormat="1" applyFont="1" applyFill="1" applyBorder="1" applyAlignment="1">
      <alignment horizontal="center" vertical="center"/>
    </xf>
    <xf numFmtId="3" fontId="32" fillId="2" borderId="81" xfId="0" applyNumberFormat="1" applyFont="1" applyFill="1" applyBorder="1" applyAlignment="1">
      <alignment horizontal="center" vertical="center"/>
    </xf>
    <xf numFmtId="0" fontId="42" fillId="5" borderId="84" xfId="0" applyFont="1" applyFill="1" applyBorder="1" applyAlignment="1">
      <alignment horizontal="center" vertical="center" wrapText="1"/>
    </xf>
    <xf numFmtId="0" fontId="42" fillId="5" borderId="74" xfId="0" applyFont="1" applyFill="1" applyBorder="1" applyAlignment="1">
      <alignment horizontal="center" vertical="center" wrapText="1"/>
    </xf>
    <xf numFmtId="3" fontId="19" fillId="0" borderId="81" xfId="0" applyNumberFormat="1" applyFont="1" applyFill="1" applyBorder="1" applyAlignment="1">
      <alignment horizontal="center" vertical="center"/>
    </xf>
    <xf numFmtId="3" fontId="32" fillId="0" borderId="74" xfId="0" applyNumberFormat="1" applyFont="1" applyBorder="1" applyAlignment="1">
      <alignment horizontal="center" vertical="center"/>
    </xf>
    <xf numFmtId="0" fontId="44" fillId="2" borderId="73" xfId="0" applyFont="1" applyFill="1" applyBorder="1" applyAlignment="1">
      <alignment vertical="center" wrapText="1"/>
    </xf>
    <xf numFmtId="3" fontId="19" fillId="11" borderId="74" xfId="0" applyNumberFormat="1" applyFont="1" applyFill="1" applyBorder="1" applyAlignment="1">
      <alignment horizontal="center" vertical="center"/>
    </xf>
    <xf numFmtId="3" fontId="32" fillId="2" borderId="73" xfId="0" applyNumberFormat="1" applyFont="1" applyFill="1" applyBorder="1" applyAlignment="1">
      <alignment horizontal="center" vertical="center"/>
    </xf>
    <xf numFmtId="3" fontId="32" fillId="2" borderId="74" xfId="0" applyNumberFormat="1" applyFont="1" applyFill="1" applyBorder="1" applyAlignment="1">
      <alignment horizontal="center" vertical="center"/>
    </xf>
    <xf numFmtId="0" fontId="44" fillId="2" borderId="86" xfId="0" applyFont="1" applyFill="1" applyBorder="1" applyAlignment="1">
      <alignment vertical="center" wrapText="1"/>
    </xf>
    <xf numFmtId="3" fontId="19" fillId="11" borderId="87" xfId="0" applyNumberFormat="1" applyFont="1" applyFill="1" applyBorder="1" applyAlignment="1">
      <alignment horizontal="center" vertical="center"/>
    </xf>
    <xf numFmtId="3" fontId="32" fillId="2" borderId="116" xfId="0" applyNumberFormat="1" applyFont="1" applyFill="1" applyBorder="1" applyAlignment="1">
      <alignment horizontal="center" vertical="center"/>
    </xf>
    <xf numFmtId="3" fontId="32" fillId="2" borderId="25" xfId="0" applyNumberFormat="1" applyFont="1" applyFill="1" applyBorder="1" applyAlignment="1">
      <alignment horizontal="center" vertical="center"/>
    </xf>
    <xf numFmtId="3" fontId="32" fillId="2" borderId="99" xfId="0" applyNumberFormat="1" applyFont="1" applyFill="1" applyBorder="1" applyAlignment="1">
      <alignment horizontal="center" vertical="center"/>
    </xf>
    <xf numFmtId="3" fontId="32" fillId="2" borderId="9" xfId="0" applyNumberFormat="1" applyFont="1" applyFill="1" applyBorder="1" applyAlignment="1">
      <alignment horizontal="center" vertical="center"/>
    </xf>
    <xf numFmtId="3" fontId="19" fillId="0" borderId="87" xfId="0" applyNumberFormat="1" applyFont="1" applyFill="1" applyBorder="1" applyAlignment="1">
      <alignment horizontal="center" vertical="center"/>
    </xf>
    <xf numFmtId="3" fontId="32" fillId="0" borderId="86" xfId="0" applyNumberFormat="1" applyFont="1" applyFill="1" applyBorder="1" applyAlignment="1">
      <alignment horizontal="center" vertical="center"/>
    </xf>
    <xf numFmtId="3" fontId="32" fillId="0" borderId="87" xfId="0" applyNumberFormat="1" applyFont="1" applyFill="1" applyBorder="1" applyAlignment="1">
      <alignment horizontal="center" vertical="center"/>
    </xf>
    <xf numFmtId="3" fontId="32" fillId="0" borderId="80" xfId="0" applyNumberFormat="1" applyFont="1" applyFill="1" applyBorder="1" applyAlignment="1">
      <alignment horizontal="center" vertical="center"/>
    </xf>
    <xf numFmtId="3" fontId="32" fillId="0" borderId="81" xfId="0" applyNumberFormat="1" applyFont="1" applyFill="1" applyBorder="1" applyAlignment="1">
      <alignment horizontal="center" vertical="center"/>
    </xf>
    <xf numFmtId="3" fontId="32" fillId="0" borderId="86" xfId="0" applyNumberFormat="1" applyFont="1" applyBorder="1" applyAlignment="1">
      <alignment horizontal="center" vertical="center"/>
    </xf>
    <xf numFmtId="3" fontId="32" fillId="0" borderId="8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9" fontId="1" fillId="2" borderId="25" xfId="0" applyNumberFormat="1" applyFont="1" applyFill="1" applyBorder="1" applyAlignment="1">
      <alignment horizontal="center" vertical="center"/>
    </xf>
    <xf numFmtId="9" fontId="1" fillId="2" borderId="123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/>
    </xf>
    <xf numFmtId="3" fontId="32" fillId="0" borderId="81" xfId="0" applyNumberFormat="1" applyFont="1" applyBorder="1" applyAlignment="1">
      <alignment horizontal="center" vertical="center"/>
    </xf>
    <xf numFmtId="0" fontId="42" fillId="5" borderId="79" xfId="0" applyFont="1" applyFill="1" applyBorder="1" applyAlignment="1">
      <alignment vertical="center" wrapText="1"/>
    </xf>
    <xf numFmtId="3" fontId="19" fillId="0" borderId="88" xfId="0" applyNumberFormat="1" applyFont="1" applyFill="1" applyBorder="1" applyAlignment="1">
      <alignment horizontal="center" vertical="center"/>
    </xf>
    <xf numFmtId="3" fontId="32" fillId="0" borderId="118" xfId="0" applyNumberFormat="1" applyFont="1" applyBorder="1" applyAlignment="1">
      <alignment horizontal="center" vertical="center"/>
    </xf>
    <xf numFmtId="3" fontId="32" fillId="0" borderId="88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K148"/>
  <sheetViews>
    <sheetView showGridLines="0" view="pageBreakPreview" zoomScale="95" zoomScaleNormal="100" zoomScaleSheetLayoutView="95" workbookViewId="0">
      <selection activeCell="H53" sqref="H53"/>
    </sheetView>
  </sheetViews>
  <sheetFormatPr defaultColWidth="9" defaultRowHeight="15.75"/>
  <cols>
    <col min="1" max="1" width="3" style="185" customWidth="1"/>
    <col min="2" max="2" width="18.7142857142857" style="185" customWidth="1"/>
    <col min="3" max="3" width="69.7142857142857" style="185" customWidth="1"/>
    <col min="4" max="4" width="9.14285714285714" style="185"/>
    <col min="5" max="6" width="15.7142857142857" style="185" customWidth="1"/>
    <col min="7" max="8" width="18.2857142857143" style="781" customWidth="1"/>
    <col min="9" max="9" width="16.5714285714286" style="1" customWidth="1"/>
    <col min="10" max="259" width="9.14285714285714" style="185"/>
    <col min="260" max="260" width="3" style="185" customWidth="1"/>
    <col min="261" max="261" width="18.7142857142857" style="185" customWidth="1"/>
    <col min="262" max="262" width="69.7142857142857" style="185" customWidth="1"/>
    <col min="263" max="263" width="9.14285714285714" style="185"/>
    <col min="264" max="265" width="15.7142857142857" style="185" customWidth="1"/>
    <col min="266" max="515" width="9.14285714285714" style="185"/>
    <col min="516" max="516" width="3" style="185" customWidth="1"/>
    <col min="517" max="517" width="18.7142857142857" style="185" customWidth="1"/>
    <col min="518" max="518" width="69.7142857142857" style="185" customWidth="1"/>
    <col min="519" max="519" width="9.14285714285714" style="185"/>
    <col min="520" max="521" width="15.7142857142857" style="185" customWidth="1"/>
    <col min="522" max="771" width="9.14285714285714" style="185"/>
    <col min="772" max="772" width="3" style="185" customWidth="1"/>
    <col min="773" max="773" width="18.7142857142857" style="185" customWidth="1"/>
    <col min="774" max="774" width="69.7142857142857" style="185" customWidth="1"/>
    <col min="775" max="775" width="9.14285714285714" style="185"/>
    <col min="776" max="777" width="15.7142857142857" style="185" customWidth="1"/>
    <col min="778" max="1027" width="9.14285714285714" style="185"/>
    <col min="1028" max="1028" width="3" style="185" customWidth="1"/>
    <col min="1029" max="1029" width="18.7142857142857" style="185" customWidth="1"/>
    <col min="1030" max="1030" width="69.7142857142857" style="185" customWidth="1"/>
    <col min="1031" max="1031" width="9.14285714285714" style="185"/>
    <col min="1032" max="1033" width="15.7142857142857" style="185" customWidth="1"/>
    <col min="1034" max="1283" width="9.14285714285714" style="185"/>
    <col min="1284" max="1284" width="3" style="185" customWidth="1"/>
    <col min="1285" max="1285" width="18.7142857142857" style="185" customWidth="1"/>
    <col min="1286" max="1286" width="69.7142857142857" style="185" customWidth="1"/>
    <col min="1287" max="1287" width="9.14285714285714" style="185"/>
    <col min="1288" max="1289" width="15.7142857142857" style="185" customWidth="1"/>
    <col min="1290" max="1539" width="9.14285714285714" style="185"/>
    <col min="1540" max="1540" width="3" style="185" customWidth="1"/>
    <col min="1541" max="1541" width="18.7142857142857" style="185" customWidth="1"/>
    <col min="1542" max="1542" width="69.7142857142857" style="185" customWidth="1"/>
    <col min="1543" max="1543" width="9.14285714285714" style="185"/>
    <col min="1544" max="1545" width="15.7142857142857" style="185" customWidth="1"/>
    <col min="1546" max="1795" width="9.14285714285714" style="185"/>
    <col min="1796" max="1796" width="3" style="185" customWidth="1"/>
    <col min="1797" max="1797" width="18.7142857142857" style="185" customWidth="1"/>
    <col min="1798" max="1798" width="69.7142857142857" style="185" customWidth="1"/>
    <col min="1799" max="1799" width="9.14285714285714" style="185"/>
    <col min="1800" max="1801" width="15.7142857142857" style="185" customWidth="1"/>
    <col min="1802" max="2051" width="9.14285714285714" style="185"/>
    <col min="2052" max="2052" width="3" style="185" customWidth="1"/>
    <col min="2053" max="2053" width="18.7142857142857" style="185" customWidth="1"/>
    <col min="2054" max="2054" width="69.7142857142857" style="185" customWidth="1"/>
    <col min="2055" max="2055" width="9.14285714285714" style="185"/>
    <col min="2056" max="2057" width="15.7142857142857" style="185" customWidth="1"/>
    <col min="2058" max="2307" width="9.14285714285714" style="185"/>
    <col min="2308" max="2308" width="3" style="185" customWidth="1"/>
    <col min="2309" max="2309" width="18.7142857142857" style="185" customWidth="1"/>
    <col min="2310" max="2310" width="69.7142857142857" style="185" customWidth="1"/>
    <col min="2311" max="2311" width="9.14285714285714" style="185"/>
    <col min="2312" max="2313" width="15.7142857142857" style="185" customWidth="1"/>
    <col min="2314" max="2563" width="9.14285714285714" style="185"/>
    <col min="2564" max="2564" width="3" style="185" customWidth="1"/>
    <col min="2565" max="2565" width="18.7142857142857" style="185" customWidth="1"/>
    <col min="2566" max="2566" width="69.7142857142857" style="185" customWidth="1"/>
    <col min="2567" max="2567" width="9.14285714285714" style="185"/>
    <col min="2568" max="2569" width="15.7142857142857" style="185" customWidth="1"/>
    <col min="2570" max="2819" width="9.14285714285714" style="185"/>
    <col min="2820" max="2820" width="3" style="185" customWidth="1"/>
    <col min="2821" max="2821" width="18.7142857142857" style="185" customWidth="1"/>
    <col min="2822" max="2822" width="69.7142857142857" style="185" customWidth="1"/>
    <col min="2823" max="2823" width="9.14285714285714" style="185"/>
    <col min="2824" max="2825" width="15.7142857142857" style="185" customWidth="1"/>
    <col min="2826" max="3075" width="9.14285714285714" style="185"/>
    <col min="3076" max="3076" width="3" style="185" customWidth="1"/>
    <col min="3077" max="3077" width="18.7142857142857" style="185" customWidth="1"/>
    <col min="3078" max="3078" width="69.7142857142857" style="185" customWidth="1"/>
    <col min="3079" max="3079" width="9.14285714285714" style="185"/>
    <col min="3080" max="3081" width="15.7142857142857" style="185" customWidth="1"/>
    <col min="3082" max="3331" width="9.14285714285714" style="185"/>
    <col min="3332" max="3332" width="3" style="185" customWidth="1"/>
    <col min="3333" max="3333" width="18.7142857142857" style="185" customWidth="1"/>
    <col min="3334" max="3334" width="69.7142857142857" style="185" customWidth="1"/>
    <col min="3335" max="3335" width="9.14285714285714" style="185"/>
    <col min="3336" max="3337" width="15.7142857142857" style="185" customWidth="1"/>
    <col min="3338" max="3587" width="9.14285714285714" style="185"/>
    <col min="3588" max="3588" width="3" style="185" customWidth="1"/>
    <col min="3589" max="3589" width="18.7142857142857" style="185" customWidth="1"/>
    <col min="3590" max="3590" width="69.7142857142857" style="185" customWidth="1"/>
    <col min="3591" max="3591" width="9.14285714285714" style="185"/>
    <col min="3592" max="3593" width="15.7142857142857" style="185" customWidth="1"/>
    <col min="3594" max="3843" width="9.14285714285714" style="185"/>
    <col min="3844" max="3844" width="3" style="185" customWidth="1"/>
    <col min="3845" max="3845" width="18.7142857142857" style="185" customWidth="1"/>
    <col min="3846" max="3846" width="69.7142857142857" style="185" customWidth="1"/>
    <col min="3847" max="3847" width="9.14285714285714" style="185"/>
    <col min="3848" max="3849" width="15.7142857142857" style="185" customWidth="1"/>
    <col min="3850" max="4099" width="9.14285714285714" style="185"/>
    <col min="4100" max="4100" width="3" style="185" customWidth="1"/>
    <col min="4101" max="4101" width="18.7142857142857" style="185" customWidth="1"/>
    <col min="4102" max="4102" width="69.7142857142857" style="185" customWidth="1"/>
    <col min="4103" max="4103" width="9.14285714285714" style="185"/>
    <col min="4104" max="4105" width="15.7142857142857" style="185" customWidth="1"/>
    <col min="4106" max="4355" width="9.14285714285714" style="185"/>
    <col min="4356" max="4356" width="3" style="185" customWidth="1"/>
    <col min="4357" max="4357" width="18.7142857142857" style="185" customWidth="1"/>
    <col min="4358" max="4358" width="69.7142857142857" style="185" customWidth="1"/>
    <col min="4359" max="4359" width="9.14285714285714" style="185"/>
    <col min="4360" max="4361" width="15.7142857142857" style="185" customWidth="1"/>
    <col min="4362" max="4611" width="9.14285714285714" style="185"/>
    <col min="4612" max="4612" width="3" style="185" customWidth="1"/>
    <col min="4613" max="4613" width="18.7142857142857" style="185" customWidth="1"/>
    <col min="4614" max="4614" width="69.7142857142857" style="185" customWidth="1"/>
    <col min="4615" max="4615" width="9.14285714285714" style="185"/>
    <col min="4616" max="4617" width="15.7142857142857" style="185" customWidth="1"/>
    <col min="4618" max="4867" width="9.14285714285714" style="185"/>
    <col min="4868" max="4868" width="3" style="185" customWidth="1"/>
    <col min="4869" max="4869" width="18.7142857142857" style="185" customWidth="1"/>
    <col min="4870" max="4870" width="69.7142857142857" style="185" customWidth="1"/>
    <col min="4871" max="4871" width="9.14285714285714" style="185"/>
    <col min="4872" max="4873" width="15.7142857142857" style="185" customWidth="1"/>
    <col min="4874" max="5123" width="9.14285714285714" style="185"/>
    <col min="5124" max="5124" width="3" style="185" customWidth="1"/>
    <col min="5125" max="5125" width="18.7142857142857" style="185" customWidth="1"/>
    <col min="5126" max="5126" width="69.7142857142857" style="185" customWidth="1"/>
    <col min="5127" max="5127" width="9.14285714285714" style="185"/>
    <col min="5128" max="5129" width="15.7142857142857" style="185" customWidth="1"/>
    <col min="5130" max="5379" width="9.14285714285714" style="185"/>
    <col min="5380" max="5380" width="3" style="185" customWidth="1"/>
    <col min="5381" max="5381" width="18.7142857142857" style="185" customWidth="1"/>
    <col min="5382" max="5382" width="69.7142857142857" style="185" customWidth="1"/>
    <col min="5383" max="5383" width="9.14285714285714" style="185"/>
    <col min="5384" max="5385" width="15.7142857142857" style="185" customWidth="1"/>
    <col min="5386" max="5635" width="9.14285714285714" style="185"/>
    <col min="5636" max="5636" width="3" style="185" customWidth="1"/>
    <col min="5637" max="5637" width="18.7142857142857" style="185" customWidth="1"/>
    <col min="5638" max="5638" width="69.7142857142857" style="185" customWidth="1"/>
    <col min="5639" max="5639" width="9.14285714285714" style="185"/>
    <col min="5640" max="5641" width="15.7142857142857" style="185" customWidth="1"/>
    <col min="5642" max="5891" width="9.14285714285714" style="185"/>
    <col min="5892" max="5892" width="3" style="185" customWidth="1"/>
    <col min="5893" max="5893" width="18.7142857142857" style="185" customWidth="1"/>
    <col min="5894" max="5894" width="69.7142857142857" style="185" customWidth="1"/>
    <col min="5895" max="5895" width="9.14285714285714" style="185"/>
    <col min="5896" max="5897" width="15.7142857142857" style="185" customWidth="1"/>
    <col min="5898" max="6147" width="9.14285714285714" style="185"/>
    <col min="6148" max="6148" width="3" style="185" customWidth="1"/>
    <col min="6149" max="6149" width="18.7142857142857" style="185" customWidth="1"/>
    <col min="6150" max="6150" width="69.7142857142857" style="185" customWidth="1"/>
    <col min="6151" max="6151" width="9.14285714285714" style="185"/>
    <col min="6152" max="6153" width="15.7142857142857" style="185" customWidth="1"/>
    <col min="6154" max="6403" width="9.14285714285714" style="185"/>
    <col min="6404" max="6404" width="3" style="185" customWidth="1"/>
    <col min="6405" max="6405" width="18.7142857142857" style="185" customWidth="1"/>
    <col min="6406" max="6406" width="69.7142857142857" style="185" customWidth="1"/>
    <col min="6407" max="6407" width="9.14285714285714" style="185"/>
    <col min="6408" max="6409" width="15.7142857142857" style="185" customWidth="1"/>
    <col min="6410" max="6659" width="9.14285714285714" style="185"/>
    <col min="6660" max="6660" width="3" style="185" customWidth="1"/>
    <col min="6661" max="6661" width="18.7142857142857" style="185" customWidth="1"/>
    <col min="6662" max="6662" width="69.7142857142857" style="185" customWidth="1"/>
    <col min="6663" max="6663" width="9.14285714285714" style="185"/>
    <col min="6664" max="6665" width="15.7142857142857" style="185" customWidth="1"/>
    <col min="6666" max="6915" width="9.14285714285714" style="185"/>
    <col min="6916" max="6916" width="3" style="185" customWidth="1"/>
    <col min="6917" max="6917" width="18.7142857142857" style="185" customWidth="1"/>
    <col min="6918" max="6918" width="69.7142857142857" style="185" customWidth="1"/>
    <col min="6919" max="6919" width="9.14285714285714" style="185"/>
    <col min="6920" max="6921" width="15.7142857142857" style="185" customWidth="1"/>
    <col min="6922" max="7171" width="9.14285714285714" style="185"/>
    <col min="7172" max="7172" width="3" style="185" customWidth="1"/>
    <col min="7173" max="7173" width="18.7142857142857" style="185" customWidth="1"/>
    <col min="7174" max="7174" width="69.7142857142857" style="185" customWidth="1"/>
    <col min="7175" max="7175" width="9.14285714285714" style="185"/>
    <col min="7176" max="7177" width="15.7142857142857" style="185" customWidth="1"/>
    <col min="7178" max="7427" width="9.14285714285714" style="185"/>
    <col min="7428" max="7428" width="3" style="185" customWidth="1"/>
    <col min="7429" max="7429" width="18.7142857142857" style="185" customWidth="1"/>
    <col min="7430" max="7430" width="69.7142857142857" style="185" customWidth="1"/>
    <col min="7431" max="7431" width="9.14285714285714" style="185"/>
    <col min="7432" max="7433" width="15.7142857142857" style="185" customWidth="1"/>
    <col min="7434" max="7683" width="9.14285714285714" style="185"/>
    <col min="7684" max="7684" width="3" style="185" customWidth="1"/>
    <col min="7685" max="7685" width="18.7142857142857" style="185" customWidth="1"/>
    <col min="7686" max="7686" width="69.7142857142857" style="185" customWidth="1"/>
    <col min="7687" max="7687" width="9.14285714285714" style="185"/>
    <col min="7688" max="7689" width="15.7142857142857" style="185" customWidth="1"/>
    <col min="7690" max="7939" width="9.14285714285714" style="185"/>
    <col min="7940" max="7940" width="3" style="185" customWidth="1"/>
    <col min="7941" max="7941" width="18.7142857142857" style="185" customWidth="1"/>
    <col min="7942" max="7942" width="69.7142857142857" style="185" customWidth="1"/>
    <col min="7943" max="7943" width="9.14285714285714" style="185"/>
    <col min="7944" max="7945" width="15.7142857142857" style="185" customWidth="1"/>
    <col min="7946" max="8195" width="9.14285714285714" style="185"/>
    <col min="8196" max="8196" width="3" style="185" customWidth="1"/>
    <col min="8197" max="8197" width="18.7142857142857" style="185" customWidth="1"/>
    <col min="8198" max="8198" width="69.7142857142857" style="185" customWidth="1"/>
    <col min="8199" max="8199" width="9.14285714285714" style="185"/>
    <col min="8200" max="8201" width="15.7142857142857" style="185" customWidth="1"/>
    <col min="8202" max="8451" width="9.14285714285714" style="185"/>
    <col min="8452" max="8452" width="3" style="185" customWidth="1"/>
    <col min="8453" max="8453" width="18.7142857142857" style="185" customWidth="1"/>
    <col min="8454" max="8454" width="69.7142857142857" style="185" customWidth="1"/>
    <col min="8455" max="8455" width="9.14285714285714" style="185"/>
    <col min="8456" max="8457" width="15.7142857142857" style="185" customWidth="1"/>
    <col min="8458" max="8707" width="9.14285714285714" style="185"/>
    <col min="8708" max="8708" width="3" style="185" customWidth="1"/>
    <col min="8709" max="8709" width="18.7142857142857" style="185" customWidth="1"/>
    <col min="8710" max="8710" width="69.7142857142857" style="185" customWidth="1"/>
    <col min="8711" max="8711" width="9.14285714285714" style="185"/>
    <col min="8712" max="8713" width="15.7142857142857" style="185" customWidth="1"/>
    <col min="8714" max="8963" width="9.14285714285714" style="185"/>
    <col min="8964" max="8964" width="3" style="185" customWidth="1"/>
    <col min="8965" max="8965" width="18.7142857142857" style="185" customWidth="1"/>
    <col min="8966" max="8966" width="69.7142857142857" style="185" customWidth="1"/>
    <col min="8967" max="8967" width="9.14285714285714" style="185"/>
    <col min="8968" max="8969" width="15.7142857142857" style="185" customWidth="1"/>
    <col min="8970" max="9219" width="9.14285714285714" style="185"/>
    <col min="9220" max="9220" width="3" style="185" customWidth="1"/>
    <col min="9221" max="9221" width="18.7142857142857" style="185" customWidth="1"/>
    <col min="9222" max="9222" width="69.7142857142857" style="185" customWidth="1"/>
    <col min="9223" max="9223" width="9.14285714285714" style="185"/>
    <col min="9224" max="9225" width="15.7142857142857" style="185" customWidth="1"/>
    <col min="9226" max="9475" width="9.14285714285714" style="185"/>
    <col min="9476" max="9476" width="3" style="185" customWidth="1"/>
    <col min="9477" max="9477" width="18.7142857142857" style="185" customWidth="1"/>
    <col min="9478" max="9478" width="69.7142857142857" style="185" customWidth="1"/>
    <col min="9479" max="9479" width="9.14285714285714" style="185"/>
    <col min="9480" max="9481" width="15.7142857142857" style="185" customWidth="1"/>
    <col min="9482" max="9731" width="9.14285714285714" style="185"/>
    <col min="9732" max="9732" width="3" style="185" customWidth="1"/>
    <col min="9733" max="9733" width="18.7142857142857" style="185" customWidth="1"/>
    <col min="9734" max="9734" width="69.7142857142857" style="185" customWidth="1"/>
    <col min="9735" max="9735" width="9.14285714285714" style="185"/>
    <col min="9736" max="9737" width="15.7142857142857" style="185" customWidth="1"/>
    <col min="9738" max="9987" width="9.14285714285714" style="185"/>
    <col min="9988" max="9988" width="3" style="185" customWidth="1"/>
    <col min="9989" max="9989" width="18.7142857142857" style="185" customWidth="1"/>
    <col min="9990" max="9990" width="69.7142857142857" style="185" customWidth="1"/>
    <col min="9991" max="9991" width="9.14285714285714" style="185"/>
    <col min="9992" max="9993" width="15.7142857142857" style="185" customWidth="1"/>
    <col min="9994" max="10243" width="9.14285714285714" style="185"/>
    <col min="10244" max="10244" width="3" style="185" customWidth="1"/>
    <col min="10245" max="10245" width="18.7142857142857" style="185" customWidth="1"/>
    <col min="10246" max="10246" width="69.7142857142857" style="185" customWidth="1"/>
    <col min="10247" max="10247" width="9.14285714285714" style="185"/>
    <col min="10248" max="10249" width="15.7142857142857" style="185" customWidth="1"/>
    <col min="10250" max="10499" width="9.14285714285714" style="185"/>
    <col min="10500" max="10500" width="3" style="185" customWidth="1"/>
    <col min="10501" max="10501" width="18.7142857142857" style="185" customWidth="1"/>
    <col min="10502" max="10502" width="69.7142857142857" style="185" customWidth="1"/>
    <col min="10503" max="10503" width="9.14285714285714" style="185"/>
    <col min="10504" max="10505" width="15.7142857142857" style="185" customWidth="1"/>
    <col min="10506" max="10755" width="9.14285714285714" style="185"/>
    <col min="10756" max="10756" width="3" style="185" customWidth="1"/>
    <col min="10757" max="10757" width="18.7142857142857" style="185" customWidth="1"/>
    <col min="10758" max="10758" width="69.7142857142857" style="185" customWidth="1"/>
    <col min="10759" max="10759" width="9.14285714285714" style="185"/>
    <col min="10760" max="10761" width="15.7142857142857" style="185" customWidth="1"/>
    <col min="10762" max="11011" width="9.14285714285714" style="185"/>
    <col min="11012" max="11012" width="3" style="185" customWidth="1"/>
    <col min="11013" max="11013" width="18.7142857142857" style="185" customWidth="1"/>
    <col min="11014" max="11014" width="69.7142857142857" style="185" customWidth="1"/>
    <col min="11015" max="11015" width="9.14285714285714" style="185"/>
    <col min="11016" max="11017" width="15.7142857142857" style="185" customWidth="1"/>
    <col min="11018" max="11267" width="9.14285714285714" style="185"/>
    <col min="11268" max="11268" width="3" style="185" customWidth="1"/>
    <col min="11269" max="11269" width="18.7142857142857" style="185" customWidth="1"/>
    <col min="11270" max="11270" width="69.7142857142857" style="185" customWidth="1"/>
    <col min="11271" max="11271" width="9.14285714285714" style="185"/>
    <col min="11272" max="11273" width="15.7142857142857" style="185" customWidth="1"/>
    <col min="11274" max="11523" width="9.14285714285714" style="185"/>
    <col min="11524" max="11524" width="3" style="185" customWidth="1"/>
    <col min="11525" max="11525" width="18.7142857142857" style="185" customWidth="1"/>
    <col min="11526" max="11526" width="69.7142857142857" style="185" customWidth="1"/>
    <col min="11527" max="11527" width="9.14285714285714" style="185"/>
    <col min="11528" max="11529" width="15.7142857142857" style="185" customWidth="1"/>
    <col min="11530" max="11779" width="9.14285714285714" style="185"/>
    <col min="11780" max="11780" width="3" style="185" customWidth="1"/>
    <col min="11781" max="11781" width="18.7142857142857" style="185" customWidth="1"/>
    <col min="11782" max="11782" width="69.7142857142857" style="185" customWidth="1"/>
    <col min="11783" max="11783" width="9.14285714285714" style="185"/>
    <col min="11784" max="11785" width="15.7142857142857" style="185" customWidth="1"/>
    <col min="11786" max="12035" width="9.14285714285714" style="185"/>
    <col min="12036" max="12036" width="3" style="185" customWidth="1"/>
    <col min="12037" max="12037" width="18.7142857142857" style="185" customWidth="1"/>
    <col min="12038" max="12038" width="69.7142857142857" style="185" customWidth="1"/>
    <col min="12039" max="12039" width="9.14285714285714" style="185"/>
    <col min="12040" max="12041" width="15.7142857142857" style="185" customWidth="1"/>
    <col min="12042" max="12291" width="9.14285714285714" style="185"/>
    <col min="12292" max="12292" width="3" style="185" customWidth="1"/>
    <col min="12293" max="12293" width="18.7142857142857" style="185" customWidth="1"/>
    <col min="12294" max="12294" width="69.7142857142857" style="185" customWidth="1"/>
    <col min="12295" max="12295" width="9.14285714285714" style="185"/>
    <col min="12296" max="12297" width="15.7142857142857" style="185" customWidth="1"/>
    <col min="12298" max="12547" width="9.14285714285714" style="185"/>
    <col min="12548" max="12548" width="3" style="185" customWidth="1"/>
    <col min="12549" max="12549" width="18.7142857142857" style="185" customWidth="1"/>
    <col min="12550" max="12550" width="69.7142857142857" style="185" customWidth="1"/>
    <col min="12551" max="12551" width="9.14285714285714" style="185"/>
    <col min="12552" max="12553" width="15.7142857142857" style="185" customWidth="1"/>
    <col min="12554" max="12803" width="9.14285714285714" style="185"/>
    <col min="12804" max="12804" width="3" style="185" customWidth="1"/>
    <col min="12805" max="12805" width="18.7142857142857" style="185" customWidth="1"/>
    <col min="12806" max="12806" width="69.7142857142857" style="185" customWidth="1"/>
    <col min="12807" max="12807" width="9.14285714285714" style="185"/>
    <col min="12808" max="12809" width="15.7142857142857" style="185" customWidth="1"/>
    <col min="12810" max="13059" width="9.14285714285714" style="185"/>
    <col min="13060" max="13060" width="3" style="185" customWidth="1"/>
    <col min="13061" max="13061" width="18.7142857142857" style="185" customWidth="1"/>
    <col min="13062" max="13062" width="69.7142857142857" style="185" customWidth="1"/>
    <col min="13063" max="13063" width="9.14285714285714" style="185"/>
    <col min="13064" max="13065" width="15.7142857142857" style="185" customWidth="1"/>
    <col min="13066" max="13315" width="9.14285714285714" style="185"/>
    <col min="13316" max="13316" width="3" style="185" customWidth="1"/>
    <col min="13317" max="13317" width="18.7142857142857" style="185" customWidth="1"/>
    <col min="13318" max="13318" width="69.7142857142857" style="185" customWidth="1"/>
    <col min="13319" max="13319" width="9.14285714285714" style="185"/>
    <col min="13320" max="13321" width="15.7142857142857" style="185" customWidth="1"/>
    <col min="13322" max="13571" width="9.14285714285714" style="185"/>
    <col min="13572" max="13572" width="3" style="185" customWidth="1"/>
    <col min="13573" max="13573" width="18.7142857142857" style="185" customWidth="1"/>
    <col min="13574" max="13574" width="69.7142857142857" style="185" customWidth="1"/>
    <col min="13575" max="13575" width="9.14285714285714" style="185"/>
    <col min="13576" max="13577" width="15.7142857142857" style="185" customWidth="1"/>
    <col min="13578" max="13827" width="9.14285714285714" style="185"/>
    <col min="13828" max="13828" width="3" style="185" customWidth="1"/>
    <col min="13829" max="13829" width="18.7142857142857" style="185" customWidth="1"/>
    <col min="13830" max="13830" width="69.7142857142857" style="185" customWidth="1"/>
    <col min="13831" max="13831" width="9.14285714285714" style="185"/>
    <col min="13832" max="13833" width="15.7142857142857" style="185" customWidth="1"/>
    <col min="13834" max="14083" width="9.14285714285714" style="185"/>
    <col min="14084" max="14084" width="3" style="185" customWidth="1"/>
    <col min="14085" max="14085" width="18.7142857142857" style="185" customWidth="1"/>
    <col min="14086" max="14086" width="69.7142857142857" style="185" customWidth="1"/>
    <col min="14087" max="14087" width="9.14285714285714" style="185"/>
    <col min="14088" max="14089" width="15.7142857142857" style="185" customWidth="1"/>
    <col min="14090" max="14339" width="9.14285714285714" style="185"/>
    <col min="14340" max="14340" width="3" style="185" customWidth="1"/>
    <col min="14341" max="14341" width="18.7142857142857" style="185" customWidth="1"/>
    <col min="14342" max="14342" width="69.7142857142857" style="185" customWidth="1"/>
    <col min="14343" max="14343" width="9.14285714285714" style="185"/>
    <col min="14344" max="14345" width="15.7142857142857" style="185" customWidth="1"/>
    <col min="14346" max="14595" width="9.14285714285714" style="185"/>
    <col min="14596" max="14596" width="3" style="185" customWidth="1"/>
    <col min="14597" max="14597" width="18.7142857142857" style="185" customWidth="1"/>
    <col min="14598" max="14598" width="69.7142857142857" style="185" customWidth="1"/>
    <col min="14599" max="14599" width="9.14285714285714" style="185"/>
    <col min="14600" max="14601" width="15.7142857142857" style="185" customWidth="1"/>
    <col min="14602" max="14851" width="9.14285714285714" style="185"/>
    <col min="14852" max="14852" width="3" style="185" customWidth="1"/>
    <col min="14853" max="14853" width="18.7142857142857" style="185" customWidth="1"/>
    <col min="14854" max="14854" width="69.7142857142857" style="185" customWidth="1"/>
    <col min="14855" max="14855" width="9.14285714285714" style="185"/>
    <col min="14856" max="14857" width="15.7142857142857" style="185" customWidth="1"/>
    <col min="14858" max="15107" width="9.14285714285714" style="185"/>
    <col min="15108" max="15108" width="3" style="185" customWidth="1"/>
    <col min="15109" max="15109" width="18.7142857142857" style="185" customWidth="1"/>
    <col min="15110" max="15110" width="69.7142857142857" style="185" customWidth="1"/>
    <col min="15111" max="15111" width="9.14285714285714" style="185"/>
    <col min="15112" max="15113" width="15.7142857142857" style="185" customWidth="1"/>
    <col min="15114" max="15363" width="9.14285714285714" style="185"/>
    <col min="15364" max="15364" width="3" style="185" customWidth="1"/>
    <col min="15365" max="15365" width="18.7142857142857" style="185" customWidth="1"/>
    <col min="15366" max="15366" width="69.7142857142857" style="185" customWidth="1"/>
    <col min="15367" max="15367" width="9.14285714285714" style="185"/>
    <col min="15368" max="15369" width="15.7142857142857" style="185" customWidth="1"/>
    <col min="15370" max="15619" width="9.14285714285714" style="185"/>
    <col min="15620" max="15620" width="3" style="185" customWidth="1"/>
    <col min="15621" max="15621" width="18.7142857142857" style="185" customWidth="1"/>
    <col min="15622" max="15622" width="69.7142857142857" style="185" customWidth="1"/>
    <col min="15623" max="15623" width="9.14285714285714" style="185"/>
    <col min="15624" max="15625" width="15.7142857142857" style="185" customWidth="1"/>
    <col min="15626" max="15875" width="9.14285714285714" style="185"/>
    <col min="15876" max="15876" width="3" style="185" customWidth="1"/>
    <col min="15877" max="15877" width="18.7142857142857" style="185" customWidth="1"/>
    <col min="15878" max="15878" width="69.7142857142857" style="185" customWidth="1"/>
    <col min="15879" max="15879" width="9.14285714285714" style="185"/>
    <col min="15880" max="15881" width="15.7142857142857" style="185" customWidth="1"/>
    <col min="15882" max="16131" width="9.14285714285714" style="185"/>
    <col min="16132" max="16132" width="3" style="185" customWidth="1"/>
    <col min="16133" max="16133" width="18.7142857142857" style="185" customWidth="1"/>
    <col min="16134" max="16134" width="69.7142857142857" style="185" customWidth="1"/>
    <col min="16135" max="16135" width="9.14285714285714" style="185"/>
    <col min="16136" max="16137" width="15.7142857142857" style="185" customWidth="1"/>
    <col min="16138" max="16384" width="9.14285714285714" style="185"/>
  </cols>
  <sheetData>
    <row r="1" spans="6:11">
      <c r="F1" s="782"/>
      <c r="H1" s="633"/>
      <c r="I1" s="633" t="s">
        <v>0</v>
      </c>
      <c r="J1" s="831"/>
      <c r="K1" s="831"/>
    </row>
    <row r="2" ht="20.25" customHeight="1" spans="2:9">
      <c r="B2" s="783" t="s">
        <v>1</v>
      </c>
      <c r="C2" s="783"/>
      <c r="D2" s="783"/>
      <c r="E2" s="783"/>
      <c r="F2" s="783"/>
      <c r="G2" s="783"/>
      <c r="H2" s="783"/>
      <c r="I2" s="783"/>
    </row>
    <row r="3" ht="19.5" customHeight="1" spans="2:9">
      <c r="B3" s="783" t="s">
        <v>2</v>
      </c>
      <c r="C3" s="783"/>
      <c r="D3" s="783"/>
      <c r="E3" s="783"/>
      <c r="F3" s="783"/>
      <c r="G3" s="783"/>
      <c r="H3" s="783"/>
      <c r="I3" s="783"/>
    </row>
    <row r="4" ht="12" customHeight="1" spans="2:9">
      <c r="B4" s="784"/>
      <c r="C4" s="784"/>
      <c r="D4" s="784"/>
      <c r="E4" s="784"/>
      <c r="F4" s="784"/>
      <c r="G4" s="1"/>
      <c r="H4" s="5"/>
      <c r="I4" s="5"/>
    </row>
    <row r="5" ht="12" customHeight="1" spans="2:9">
      <c r="B5" s="785"/>
      <c r="C5" s="785"/>
      <c r="D5" s="785"/>
      <c r="E5" s="784"/>
      <c r="F5" s="784"/>
      <c r="G5" s="1"/>
      <c r="H5" s="5"/>
      <c r="I5" s="5" t="s">
        <v>3</v>
      </c>
    </row>
    <row r="6" ht="29.25" customHeight="1" spans="2:9">
      <c r="B6" s="786" t="s">
        <v>4</v>
      </c>
      <c r="C6" s="787" t="s">
        <v>5</v>
      </c>
      <c r="D6" s="788" t="s">
        <v>6</v>
      </c>
      <c r="E6" s="635" t="s">
        <v>7</v>
      </c>
      <c r="F6" s="432" t="s">
        <v>8</v>
      </c>
      <c r="G6" s="789" t="s">
        <v>9</v>
      </c>
      <c r="H6" s="709"/>
      <c r="I6" s="637" t="s">
        <v>10</v>
      </c>
    </row>
    <row r="7" ht="24.75" customHeight="1" spans="1:9">
      <c r="A7" s="238"/>
      <c r="B7" s="790"/>
      <c r="C7" s="791"/>
      <c r="D7" s="792"/>
      <c r="E7" s="642"/>
      <c r="F7" s="713"/>
      <c r="G7" s="714" t="s">
        <v>11</v>
      </c>
      <c r="H7" s="713" t="s">
        <v>12</v>
      </c>
      <c r="I7" s="760"/>
    </row>
    <row r="8" ht="16.5" customHeight="1" spans="1:9">
      <c r="A8" s="269"/>
      <c r="B8" s="793">
        <v>1</v>
      </c>
      <c r="C8" s="648">
        <v>2</v>
      </c>
      <c r="D8" s="794">
        <v>3</v>
      </c>
      <c r="E8" s="647">
        <v>4</v>
      </c>
      <c r="F8" s="794">
        <v>5</v>
      </c>
      <c r="G8" s="795">
        <v>6</v>
      </c>
      <c r="H8" s="721">
        <v>7</v>
      </c>
      <c r="I8" s="652">
        <v>8</v>
      </c>
    </row>
    <row r="9" ht="20.1" customHeight="1" spans="1:9">
      <c r="A9" s="269"/>
      <c r="B9" s="796"/>
      <c r="C9" s="797" t="s">
        <v>13</v>
      </c>
      <c r="D9" s="798">
        <v>1001</v>
      </c>
      <c r="E9" s="799">
        <v>336797</v>
      </c>
      <c r="F9" s="800">
        <v>361610</v>
      </c>
      <c r="G9" s="801">
        <v>167960</v>
      </c>
      <c r="H9" s="802">
        <v>180658</v>
      </c>
      <c r="I9" s="832">
        <f>IFERROR(H9/G9,"  ")</f>
        <v>1.07560133365087</v>
      </c>
    </row>
    <row r="10" ht="13.5" customHeight="1" spans="1:9">
      <c r="A10" s="269"/>
      <c r="B10" s="803"/>
      <c r="C10" s="804" t="s">
        <v>14</v>
      </c>
      <c r="D10" s="805"/>
      <c r="E10" s="806"/>
      <c r="F10" s="807"/>
      <c r="G10" s="808"/>
      <c r="H10" s="809"/>
      <c r="I10" s="833" t="str">
        <f>IFERROR(H10/G10,"  ")</f>
        <v>  </v>
      </c>
    </row>
    <row r="11" ht="20.1" customHeight="1" spans="1:9">
      <c r="A11" s="269"/>
      <c r="B11" s="810">
        <v>60</v>
      </c>
      <c r="C11" s="746" t="s">
        <v>15</v>
      </c>
      <c r="D11" s="811">
        <v>1002</v>
      </c>
      <c r="E11" s="396">
        <v>20</v>
      </c>
      <c r="F11" s="812"/>
      <c r="G11" s="351"/>
      <c r="H11" s="813">
        <v>5</v>
      </c>
      <c r="I11" s="765" t="str">
        <f>IFERROR(H11/G11,"  ")</f>
        <v>  </v>
      </c>
    </row>
    <row r="12" ht="20.1" customHeight="1" spans="1:9">
      <c r="A12" s="269"/>
      <c r="B12" s="810" t="s">
        <v>16</v>
      </c>
      <c r="C12" s="746" t="s">
        <v>17</v>
      </c>
      <c r="D12" s="811">
        <v>1003</v>
      </c>
      <c r="E12" s="396">
        <v>20</v>
      </c>
      <c r="F12" s="396"/>
      <c r="G12" s="351"/>
      <c r="H12" s="813">
        <v>5</v>
      </c>
      <c r="I12" s="765" t="str">
        <f>IFERROR(H12/G12,"  ")</f>
        <v>  </v>
      </c>
    </row>
    <row r="13" ht="20.1" customHeight="1" spans="1:9">
      <c r="A13" s="269"/>
      <c r="B13" s="810" t="s">
        <v>18</v>
      </c>
      <c r="C13" s="746" t="s">
        <v>19</v>
      </c>
      <c r="D13" s="811">
        <v>1004</v>
      </c>
      <c r="E13" s="396"/>
      <c r="F13" s="396"/>
      <c r="G13" s="351"/>
      <c r="H13" s="813"/>
      <c r="I13" s="765" t="str">
        <f t="shared" ref="I13:I74" si="0">IFERROR(H13/G13,"  ")</f>
        <v>  </v>
      </c>
    </row>
    <row r="14" ht="20.1" customHeight="1" spans="1:9">
      <c r="A14" s="269"/>
      <c r="B14" s="810">
        <v>61</v>
      </c>
      <c r="C14" s="746" t="s">
        <v>20</v>
      </c>
      <c r="D14" s="811">
        <v>1005</v>
      </c>
      <c r="E14" s="396">
        <v>330698</v>
      </c>
      <c r="F14" s="396">
        <v>355110</v>
      </c>
      <c r="G14" s="351">
        <v>163360</v>
      </c>
      <c r="H14" s="813">
        <v>178049</v>
      </c>
      <c r="I14" s="765">
        <f t="shared" si="0"/>
        <v>1.08991797257591</v>
      </c>
    </row>
    <row r="15" ht="20.1" customHeight="1" spans="1:9">
      <c r="A15" s="269"/>
      <c r="B15" s="810" t="s">
        <v>21</v>
      </c>
      <c r="C15" s="746" t="s">
        <v>22</v>
      </c>
      <c r="D15" s="811">
        <v>1006</v>
      </c>
      <c r="E15" s="396">
        <v>330698</v>
      </c>
      <c r="F15" s="396">
        <v>355110</v>
      </c>
      <c r="G15" s="351">
        <v>163360</v>
      </c>
      <c r="H15" s="813">
        <v>178049</v>
      </c>
      <c r="I15" s="765">
        <f t="shared" si="0"/>
        <v>1.08991797257591</v>
      </c>
    </row>
    <row r="16" ht="20.1" customHeight="1" spans="1:9">
      <c r="A16" s="269"/>
      <c r="B16" s="810" t="s">
        <v>23</v>
      </c>
      <c r="C16" s="746" t="s">
        <v>24</v>
      </c>
      <c r="D16" s="811">
        <v>1007</v>
      </c>
      <c r="E16" s="396"/>
      <c r="F16" s="396"/>
      <c r="G16" s="351"/>
      <c r="H16" s="813"/>
      <c r="I16" s="765" t="str">
        <f t="shared" si="0"/>
        <v>  </v>
      </c>
    </row>
    <row r="17" ht="20.1" customHeight="1" spans="1:9">
      <c r="A17" s="269"/>
      <c r="B17" s="810">
        <v>62</v>
      </c>
      <c r="C17" s="746" t="s">
        <v>25</v>
      </c>
      <c r="D17" s="811">
        <v>1008</v>
      </c>
      <c r="E17" s="396"/>
      <c r="F17" s="396"/>
      <c r="G17" s="351"/>
      <c r="H17" s="813"/>
      <c r="I17" s="765" t="str">
        <f t="shared" si="0"/>
        <v>  </v>
      </c>
    </row>
    <row r="18" ht="20.1" customHeight="1" spans="1:9">
      <c r="A18" s="269"/>
      <c r="B18" s="810">
        <v>630</v>
      </c>
      <c r="C18" s="746" t="s">
        <v>26</v>
      </c>
      <c r="D18" s="811">
        <v>1009</v>
      </c>
      <c r="E18" s="396"/>
      <c r="F18" s="396"/>
      <c r="G18" s="351"/>
      <c r="H18" s="813"/>
      <c r="I18" s="765" t="str">
        <f t="shared" si="0"/>
        <v>  </v>
      </c>
    </row>
    <row r="19" ht="20.1" customHeight="1" spans="1:9">
      <c r="A19" s="269"/>
      <c r="B19" s="810">
        <v>631</v>
      </c>
      <c r="C19" s="746" t="s">
        <v>27</v>
      </c>
      <c r="D19" s="811">
        <v>1010</v>
      </c>
      <c r="E19" s="396"/>
      <c r="F19" s="396"/>
      <c r="G19" s="351"/>
      <c r="H19" s="813"/>
      <c r="I19" s="765" t="str">
        <f t="shared" si="0"/>
        <v>  </v>
      </c>
    </row>
    <row r="20" ht="20.1" customHeight="1" spans="1:9">
      <c r="A20" s="269"/>
      <c r="B20" s="810" t="s">
        <v>28</v>
      </c>
      <c r="C20" s="746" t="s">
        <v>29</v>
      </c>
      <c r="D20" s="811">
        <v>1011</v>
      </c>
      <c r="E20" s="396">
        <v>6079</v>
      </c>
      <c r="F20" s="396">
        <v>6500</v>
      </c>
      <c r="G20" s="351">
        <v>4600</v>
      </c>
      <c r="H20" s="813">
        <v>2604</v>
      </c>
      <c r="I20" s="765">
        <f t="shared" si="0"/>
        <v>0.566086956521739</v>
      </c>
    </row>
    <row r="21" ht="25.5" customHeight="1" spans="1:9">
      <c r="A21" s="269"/>
      <c r="B21" s="810" t="s">
        <v>30</v>
      </c>
      <c r="C21" s="746" t="s">
        <v>31</v>
      </c>
      <c r="D21" s="811">
        <v>1012</v>
      </c>
      <c r="E21" s="396"/>
      <c r="F21" s="396"/>
      <c r="G21" s="351"/>
      <c r="H21" s="813"/>
      <c r="I21" s="765" t="str">
        <f t="shared" si="0"/>
        <v>  </v>
      </c>
    </row>
    <row r="22" ht="20.1" customHeight="1" spans="1:9">
      <c r="A22" s="269"/>
      <c r="B22" s="803"/>
      <c r="C22" s="814" t="s">
        <v>32</v>
      </c>
      <c r="D22" s="805">
        <v>1013</v>
      </c>
      <c r="E22" s="815">
        <v>327736</v>
      </c>
      <c r="F22" s="815">
        <v>359730</v>
      </c>
      <c r="G22" s="816">
        <v>163728</v>
      </c>
      <c r="H22" s="817">
        <v>172914</v>
      </c>
      <c r="I22" s="834">
        <f t="shared" si="0"/>
        <v>1.05610524772794</v>
      </c>
    </row>
    <row r="23" ht="20.1" customHeight="1" spans="1:9">
      <c r="A23" s="269"/>
      <c r="B23" s="810">
        <v>50</v>
      </c>
      <c r="C23" s="746" t="s">
        <v>33</v>
      </c>
      <c r="D23" s="811">
        <v>1014</v>
      </c>
      <c r="E23" s="396">
        <v>17</v>
      </c>
      <c r="F23" s="396"/>
      <c r="G23" s="351"/>
      <c r="H23" s="813">
        <v>5</v>
      </c>
      <c r="I23" s="765" t="str">
        <f t="shared" si="0"/>
        <v>  </v>
      </c>
    </row>
    <row r="24" ht="20.1" customHeight="1" spans="1:9">
      <c r="A24" s="269"/>
      <c r="B24" s="810">
        <v>51</v>
      </c>
      <c r="C24" s="746" t="s">
        <v>34</v>
      </c>
      <c r="D24" s="811">
        <v>1015</v>
      </c>
      <c r="E24" s="396">
        <v>42775</v>
      </c>
      <c r="F24" s="396">
        <v>47280</v>
      </c>
      <c r="G24" s="351">
        <v>18208</v>
      </c>
      <c r="H24" s="813">
        <v>21950</v>
      </c>
      <c r="I24" s="765">
        <f t="shared" si="0"/>
        <v>1.20551405975395</v>
      </c>
    </row>
    <row r="25" ht="25.5" customHeight="1" spans="1:9">
      <c r="A25" s="269"/>
      <c r="B25" s="810">
        <v>52</v>
      </c>
      <c r="C25" s="746" t="s">
        <v>35</v>
      </c>
      <c r="D25" s="811">
        <v>1016</v>
      </c>
      <c r="E25" s="396">
        <v>190890</v>
      </c>
      <c r="F25" s="396">
        <v>193850</v>
      </c>
      <c r="G25" s="351">
        <v>94400</v>
      </c>
      <c r="H25" s="813">
        <v>105350</v>
      </c>
      <c r="I25" s="765">
        <f t="shared" si="0"/>
        <v>1.11599576271186</v>
      </c>
    </row>
    <row r="26" ht="20.1" customHeight="1" spans="1:9">
      <c r="A26" s="269"/>
      <c r="B26" s="810">
        <v>520</v>
      </c>
      <c r="C26" s="746" t="s">
        <v>36</v>
      </c>
      <c r="D26" s="811">
        <v>1017</v>
      </c>
      <c r="E26" s="396">
        <v>135865</v>
      </c>
      <c r="F26" s="396">
        <v>156270</v>
      </c>
      <c r="G26" s="351">
        <v>78207</v>
      </c>
      <c r="H26" s="813">
        <v>75871</v>
      </c>
      <c r="I26" s="765">
        <f t="shared" si="0"/>
        <v>0.970130550973698</v>
      </c>
    </row>
    <row r="27" ht="20.1" customHeight="1" spans="1:9">
      <c r="A27" s="269"/>
      <c r="B27" s="810">
        <v>521</v>
      </c>
      <c r="C27" s="746" t="s">
        <v>37</v>
      </c>
      <c r="D27" s="811">
        <v>1018</v>
      </c>
      <c r="E27" s="396">
        <v>22563</v>
      </c>
      <c r="F27" s="396">
        <v>25230</v>
      </c>
      <c r="G27" s="351">
        <v>12630</v>
      </c>
      <c r="H27" s="813">
        <v>12253</v>
      </c>
      <c r="I27" s="765">
        <f t="shared" si="0"/>
        <v>0.970150435471101</v>
      </c>
    </row>
    <row r="28" ht="20.1" customHeight="1" spans="1:9">
      <c r="A28" s="269"/>
      <c r="B28" s="810" t="s">
        <v>38</v>
      </c>
      <c r="C28" s="746" t="s">
        <v>39</v>
      </c>
      <c r="D28" s="811">
        <v>1019</v>
      </c>
      <c r="E28" s="396">
        <v>32462</v>
      </c>
      <c r="F28" s="396">
        <v>12350</v>
      </c>
      <c r="G28" s="351">
        <v>3563</v>
      </c>
      <c r="H28" s="813">
        <v>17226</v>
      </c>
      <c r="I28" s="765">
        <f t="shared" si="0"/>
        <v>4.83468986808869</v>
      </c>
    </row>
    <row r="29" ht="20.1" customHeight="1" spans="1:9">
      <c r="A29" s="269"/>
      <c r="B29" s="810">
        <v>540</v>
      </c>
      <c r="C29" s="746" t="s">
        <v>40</v>
      </c>
      <c r="D29" s="811">
        <v>1020</v>
      </c>
      <c r="E29" s="396">
        <v>15310</v>
      </c>
      <c r="F29" s="396">
        <v>14500</v>
      </c>
      <c r="G29" s="351">
        <v>5800</v>
      </c>
      <c r="H29" s="813">
        <v>6994</v>
      </c>
      <c r="I29" s="765">
        <f t="shared" si="0"/>
        <v>1.20586206896552</v>
      </c>
    </row>
    <row r="30" ht="25.5" customHeight="1" spans="1:9">
      <c r="A30" s="269"/>
      <c r="B30" s="810" t="s">
        <v>41</v>
      </c>
      <c r="C30" s="746" t="s">
        <v>42</v>
      </c>
      <c r="D30" s="811">
        <v>1021</v>
      </c>
      <c r="E30" s="396"/>
      <c r="F30" s="396"/>
      <c r="G30" s="351"/>
      <c r="H30" s="813"/>
      <c r="I30" s="765" t="str">
        <f t="shared" si="0"/>
        <v>  </v>
      </c>
    </row>
    <row r="31" ht="20.1" customHeight="1" spans="1:9">
      <c r="A31" s="269"/>
      <c r="B31" s="810">
        <v>53</v>
      </c>
      <c r="C31" s="746" t="s">
        <v>43</v>
      </c>
      <c r="D31" s="811">
        <v>1022</v>
      </c>
      <c r="E31" s="396">
        <v>66561</v>
      </c>
      <c r="F31" s="396">
        <v>84200</v>
      </c>
      <c r="G31" s="351">
        <v>39400</v>
      </c>
      <c r="H31" s="813">
        <v>33901</v>
      </c>
      <c r="I31" s="765">
        <f t="shared" si="0"/>
        <v>0.860431472081218</v>
      </c>
    </row>
    <row r="32" ht="20.1" customHeight="1" spans="1:9">
      <c r="A32" s="269"/>
      <c r="B32" s="810" t="s">
        <v>44</v>
      </c>
      <c r="C32" s="746" t="s">
        <v>45</v>
      </c>
      <c r="D32" s="811">
        <v>1023</v>
      </c>
      <c r="E32" s="396">
        <v>3079</v>
      </c>
      <c r="F32" s="396">
        <v>3000</v>
      </c>
      <c r="G32" s="351">
        <v>1600</v>
      </c>
      <c r="H32" s="813"/>
      <c r="I32" s="765">
        <f t="shared" si="0"/>
        <v>0</v>
      </c>
    </row>
    <row r="33" ht="20.1" customHeight="1" spans="1:9">
      <c r="A33" s="269"/>
      <c r="B33" s="810">
        <v>55</v>
      </c>
      <c r="C33" s="746" t="s">
        <v>46</v>
      </c>
      <c r="D33" s="811">
        <v>1024</v>
      </c>
      <c r="E33" s="396">
        <v>9104</v>
      </c>
      <c r="F33" s="396">
        <v>16900</v>
      </c>
      <c r="G33" s="351">
        <v>4320</v>
      </c>
      <c r="H33" s="813">
        <v>4714</v>
      </c>
      <c r="I33" s="765">
        <f t="shared" si="0"/>
        <v>1.0912037037037</v>
      </c>
    </row>
    <row r="34" ht="20.1" customHeight="1" spans="1:9">
      <c r="A34" s="269"/>
      <c r="B34" s="803"/>
      <c r="C34" s="814" t="s">
        <v>47</v>
      </c>
      <c r="D34" s="805">
        <v>1025</v>
      </c>
      <c r="E34" s="815">
        <v>9061</v>
      </c>
      <c r="F34" s="815">
        <v>1880</v>
      </c>
      <c r="G34" s="816">
        <v>4232</v>
      </c>
      <c r="H34" s="817">
        <v>7744</v>
      </c>
      <c r="I34" s="834">
        <f t="shared" si="0"/>
        <v>1.82986767485822</v>
      </c>
    </row>
    <row r="35" ht="20.1" customHeight="1" spans="1:9">
      <c r="A35" s="269"/>
      <c r="B35" s="803"/>
      <c r="C35" s="814" t="s">
        <v>48</v>
      </c>
      <c r="D35" s="805">
        <v>1026</v>
      </c>
      <c r="E35" s="815"/>
      <c r="F35" s="815"/>
      <c r="G35" s="816"/>
      <c r="H35" s="817"/>
      <c r="I35" s="834" t="str">
        <f t="shared" si="0"/>
        <v>  </v>
      </c>
    </row>
    <row r="36" ht="20.1" customHeight="1" spans="1:9">
      <c r="A36" s="269"/>
      <c r="B36" s="803"/>
      <c r="C36" s="818" t="s">
        <v>49</v>
      </c>
      <c r="D36" s="805">
        <v>1027</v>
      </c>
      <c r="E36" s="819">
        <v>4742</v>
      </c>
      <c r="F36" s="819">
        <v>4500</v>
      </c>
      <c r="G36" s="801">
        <v>2520</v>
      </c>
      <c r="H36" s="802">
        <v>2623</v>
      </c>
      <c r="I36" s="832">
        <f t="shared" si="0"/>
        <v>1.04087301587302</v>
      </c>
    </row>
    <row r="37" ht="14.25" customHeight="1" spans="1:9">
      <c r="A37" s="269"/>
      <c r="B37" s="803"/>
      <c r="C37" s="804" t="s">
        <v>50</v>
      </c>
      <c r="D37" s="805"/>
      <c r="E37" s="806"/>
      <c r="F37" s="806"/>
      <c r="G37" s="808"/>
      <c r="H37" s="809"/>
      <c r="I37" s="833" t="str">
        <f t="shared" si="0"/>
        <v>  </v>
      </c>
    </row>
    <row r="38" ht="24" customHeight="1" spans="1:9">
      <c r="A38" s="269"/>
      <c r="B38" s="810" t="s">
        <v>51</v>
      </c>
      <c r="C38" s="746" t="s">
        <v>52</v>
      </c>
      <c r="D38" s="811">
        <v>1028</v>
      </c>
      <c r="E38" s="396"/>
      <c r="F38" s="396"/>
      <c r="G38" s="351"/>
      <c r="H38" s="813"/>
      <c r="I38" s="765" t="str">
        <f t="shared" si="0"/>
        <v>  </v>
      </c>
    </row>
    <row r="39" ht="20.1" customHeight="1" spans="1:9">
      <c r="A39" s="269"/>
      <c r="B39" s="810">
        <v>662</v>
      </c>
      <c r="C39" s="746" t="s">
        <v>53</v>
      </c>
      <c r="D39" s="811">
        <v>1029</v>
      </c>
      <c r="E39" s="396">
        <v>4742</v>
      </c>
      <c r="F39" s="396">
        <v>4500</v>
      </c>
      <c r="G39" s="351">
        <v>2520</v>
      </c>
      <c r="H39" s="813">
        <v>2623</v>
      </c>
      <c r="I39" s="765">
        <f t="shared" si="0"/>
        <v>1.04087301587302</v>
      </c>
    </row>
    <row r="40" ht="20.1" customHeight="1" spans="1:9">
      <c r="A40" s="269"/>
      <c r="B40" s="810" t="s">
        <v>54</v>
      </c>
      <c r="C40" s="746" t="s">
        <v>55</v>
      </c>
      <c r="D40" s="811">
        <v>1030</v>
      </c>
      <c r="E40" s="396"/>
      <c r="F40" s="396"/>
      <c r="G40" s="351"/>
      <c r="H40" s="813"/>
      <c r="I40" s="765" t="str">
        <f t="shared" si="0"/>
        <v>  </v>
      </c>
    </row>
    <row r="41" ht="20.1" customHeight="1" spans="1:9">
      <c r="A41" s="269"/>
      <c r="B41" s="810" t="s">
        <v>56</v>
      </c>
      <c r="C41" s="746" t="s">
        <v>57</v>
      </c>
      <c r="D41" s="811">
        <v>1031</v>
      </c>
      <c r="E41" s="396"/>
      <c r="F41" s="396"/>
      <c r="G41" s="351"/>
      <c r="H41" s="813"/>
      <c r="I41" s="765" t="str">
        <f t="shared" si="0"/>
        <v>  </v>
      </c>
    </row>
    <row r="42" ht="20.1" customHeight="1" spans="1:9">
      <c r="A42" s="269"/>
      <c r="B42" s="803"/>
      <c r="C42" s="818" t="s">
        <v>58</v>
      </c>
      <c r="D42" s="805">
        <v>1032</v>
      </c>
      <c r="E42" s="819">
        <v>227</v>
      </c>
      <c r="F42" s="819">
        <v>500</v>
      </c>
      <c r="G42" s="820">
        <v>160</v>
      </c>
      <c r="H42" s="821">
        <v>69</v>
      </c>
      <c r="I42" s="832">
        <f t="shared" si="0"/>
        <v>0.43125</v>
      </c>
    </row>
    <row r="43" ht="20.1" customHeight="1" spans="1:9">
      <c r="A43" s="269"/>
      <c r="B43" s="803"/>
      <c r="C43" s="804" t="s">
        <v>59</v>
      </c>
      <c r="D43" s="805"/>
      <c r="E43" s="806"/>
      <c r="F43" s="806"/>
      <c r="G43" s="822"/>
      <c r="H43" s="823"/>
      <c r="I43" s="833" t="str">
        <f t="shared" si="0"/>
        <v>  </v>
      </c>
    </row>
    <row r="44" ht="27.75" customHeight="1" spans="1:9">
      <c r="A44" s="269"/>
      <c r="B44" s="810" t="s">
        <v>60</v>
      </c>
      <c r="C44" s="746" t="s">
        <v>61</v>
      </c>
      <c r="D44" s="811">
        <v>1033</v>
      </c>
      <c r="E44" s="396"/>
      <c r="F44" s="396"/>
      <c r="G44" s="351"/>
      <c r="H44" s="813"/>
      <c r="I44" s="765" t="str">
        <f t="shared" si="0"/>
        <v>  </v>
      </c>
    </row>
    <row r="45" ht="20.1" customHeight="1" spans="1:9">
      <c r="A45" s="269"/>
      <c r="B45" s="810">
        <v>562</v>
      </c>
      <c r="C45" s="746" t="s">
        <v>62</v>
      </c>
      <c r="D45" s="811">
        <v>1034</v>
      </c>
      <c r="E45" s="396">
        <v>227</v>
      </c>
      <c r="F45" s="396">
        <v>500</v>
      </c>
      <c r="G45" s="351">
        <v>160</v>
      </c>
      <c r="H45" s="813">
        <v>69</v>
      </c>
      <c r="I45" s="765">
        <f t="shared" si="0"/>
        <v>0.43125</v>
      </c>
    </row>
    <row r="46" ht="20.1" customHeight="1" spans="1:9">
      <c r="A46" s="269"/>
      <c r="B46" s="810" t="s">
        <v>63</v>
      </c>
      <c r="C46" s="746" t="s">
        <v>64</v>
      </c>
      <c r="D46" s="811">
        <v>1035</v>
      </c>
      <c r="E46" s="396"/>
      <c r="F46" s="396"/>
      <c r="G46" s="351"/>
      <c r="H46" s="813"/>
      <c r="I46" s="765" t="str">
        <f t="shared" si="0"/>
        <v>  </v>
      </c>
    </row>
    <row r="47" ht="20.1" customHeight="1" spans="1:9">
      <c r="A47" s="269"/>
      <c r="B47" s="810" t="s">
        <v>65</v>
      </c>
      <c r="C47" s="746" t="s">
        <v>66</v>
      </c>
      <c r="D47" s="811">
        <v>1036</v>
      </c>
      <c r="E47" s="396"/>
      <c r="F47" s="396"/>
      <c r="G47" s="351"/>
      <c r="H47" s="813"/>
      <c r="I47" s="765" t="str">
        <f t="shared" si="0"/>
        <v>  </v>
      </c>
    </row>
    <row r="48" ht="20.1" customHeight="1" spans="1:9">
      <c r="A48" s="269"/>
      <c r="B48" s="810"/>
      <c r="C48" s="723" t="s">
        <v>67</v>
      </c>
      <c r="D48" s="811">
        <v>1037</v>
      </c>
      <c r="E48" s="396">
        <v>4515</v>
      </c>
      <c r="F48" s="396">
        <v>4000</v>
      </c>
      <c r="G48" s="351">
        <v>2360</v>
      </c>
      <c r="H48" s="813">
        <v>2554</v>
      </c>
      <c r="I48" s="765">
        <f t="shared" si="0"/>
        <v>1.08220338983051</v>
      </c>
    </row>
    <row r="49" ht="20.1" customHeight="1" spans="1:9">
      <c r="A49" s="269"/>
      <c r="B49" s="810"/>
      <c r="C49" s="723" t="s">
        <v>68</v>
      </c>
      <c r="D49" s="811">
        <v>1038</v>
      </c>
      <c r="E49" s="396"/>
      <c r="F49" s="396"/>
      <c r="G49" s="351"/>
      <c r="H49" s="813"/>
      <c r="I49" s="765" t="str">
        <f t="shared" si="0"/>
        <v>  </v>
      </c>
    </row>
    <row r="50" ht="34.5" customHeight="1" spans="1:9">
      <c r="A50" s="269"/>
      <c r="B50" s="810" t="s">
        <v>69</v>
      </c>
      <c r="C50" s="723" t="s">
        <v>70</v>
      </c>
      <c r="D50" s="811">
        <v>1039</v>
      </c>
      <c r="E50" s="396">
        <v>120</v>
      </c>
      <c r="F50" s="396"/>
      <c r="G50" s="351"/>
      <c r="H50" s="813"/>
      <c r="I50" s="765" t="str">
        <f t="shared" si="0"/>
        <v>  </v>
      </c>
    </row>
    <row r="51" ht="35.25" customHeight="1" spans="1:9">
      <c r="A51" s="269"/>
      <c r="B51" s="810" t="s">
        <v>71</v>
      </c>
      <c r="C51" s="723" t="s">
        <v>72</v>
      </c>
      <c r="D51" s="811">
        <v>1040</v>
      </c>
      <c r="E51" s="396">
        <v>7582</v>
      </c>
      <c r="F51" s="396">
        <v>3000</v>
      </c>
      <c r="G51" s="351">
        <v>512</v>
      </c>
      <c r="H51" s="813"/>
      <c r="I51" s="765">
        <f t="shared" si="0"/>
        <v>0</v>
      </c>
    </row>
    <row r="52" ht="20.1" customHeight="1" spans="1:9">
      <c r="A52" s="269"/>
      <c r="B52" s="803">
        <v>67</v>
      </c>
      <c r="C52" s="814" t="s">
        <v>73</v>
      </c>
      <c r="D52" s="805">
        <v>1041</v>
      </c>
      <c r="E52" s="815">
        <v>1352</v>
      </c>
      <c r="F52" s="815">
        <v>1000</v>
      </c>
      <c r="G52" s="816">
        <v>450</v>
      </c>
      <c r="H52" s="817">
        <v>204</v>
      </c>
      <c r="I52" s="834">
        <f t="shared" si="0"/>
        <v>0.453333333333333</v>
      </c>
    </row>
    <row r="53" ht="20.1" customHeight="1" spans="1:9">
      <c r="A53" s="269"/>
      <c r="B53" s="803">
        <v>57</v>
      </c>
      <c r="C53" s="814" t="s">
        <v>74</v>
      </c>
      <c r="D53" s="805">
        <v>1042</v>
      </c>
      <c r="E53" s="815">
        <v>4640</v>
      </c>
      <c r="F53" s="815">
        <v>2250</v>
      </c>
      <c r="G53" s="816">
        <v>1700</v>
      </c>
      <c r="H53" s="817">
        <v>1661</v>
      </c>
      <c r="I53" s="834">
        <f t="shared" si="0"/>
        <v>0.977058823529412</v>
      </c>
    </row>
    <row r="54" ht="20.1" customHeight="1" spans="1:9">
      <c r="A54" s="269"/>
      <c r="B54" s="803"/>
      <c r="C54" s="818" t="s">
        <v>75</v>
      </c>
      <c r="D54" s="805">
        <v>1043</v>
      </c>
      <c r="E54" s="819">
        <v>343011</v>
      </c>
      <c r="F54" s="819">
        <v>367110</v>
      </c>
      <c r="G54" s="801">
        <v>170930</v>
      </c>
      <c r="H54" s="802">
        <v>183485</v>
      </c>
      <c r="I54" s="832">
        <f t="shared" si="0"/>
        <v>1.07345112034166</v>
      </c>
    </row>
    <row r="55" ht="12" customHeight="1" spans="1:9">
      <c r="A55" s="269"/>
      <c r="B55" s="803"/>
      <c r="C55" s="804" t="s">
        <v>76</v>
      </c>
      <c r="D55" s="805"/>
      <c r="E55" s="806"/>
      <c r="F55" s="806"/>
      <c r="G55" s="808"/>
      <c r="H55" s="809"/>
      <c r="I55" s="833" t="str">
        <f t="shared" si="0"/>
        <v>  </v>
      </c>
    </row>
    <row r="56" ht="20.1" customHeight="1" spans="1:9">
      <c r="A56" s="269"/>
      <c r="B56" s="803"/>
      <c r="C56" s="818" t="s">
        <v>77</v>
      </c>
      <c r="D56" s="805">
        <v>1044</v>
      </c>
      <c r="E56" s="819">
        <v>340185</v>
      </c>
      <c r="F56" s="819">
        <v>365480</v>
      </c>
      <c r="G56" s="801">
        <v>166100</v>
      </c>
      <c r="H56" s="802">
        <v>174644</v>
      </c>
      <c r="I56" s="832">
        <f t="shared" si="0"/>
        <v>1.05143889223359</v>
      </c>
    </row>
    <row r="57" ht="13.5" customHeight="1" spans="1:9">
      <c r="A57" s="269"/>
      <c r="B57" s="803"/>
      <c r="C57" s="804" t="s">
        <v>78</v>
      </c>
      <c r="D57" s="805"/>
      <c r="E57" s="806"/>
      <c r="F57" s="806"/>
      <c r="G57" s="808"/>
      <c r="H57" s="809"/>
      <c r="I57" s="833" t="str">
        <f t="shared" si="0"/>
        <v>  </v>
      </c>
    </row>
    <row r="58" ht="20.1" customHeight="1" spans="1:9">
      <c r="A58" s="269"/>
      <c r="B58" s="810"/>
      <c r="C58" s="723" t="s">
        <v>79</v>
      </c>
      <c r="D58" s="811">
        <v>1045</v>
      </c>
      <c r="E58" s="396">
        <v>2826</v>
      </c>
      <c r="F58" s="396">
        <v>1630</v>
      </c>
      <c r="G58" s="351">
        <v>4830</v>
      </c>
      <c r="H58" s="813">
        <v>8841</v>
      </c>
      <c r="I58" s="765">
        <f t="shared" si="0"/>
        <v>1.8304347826087</v>
      </c>
    </row>
    <row r="59" ht="20.1" customHeight="1" spans="1:9">
      <c r="A59" s="269"/>
      <c r="B59" s="810"/>
      <c r="C59" s="723" t="s">
        <v>80</v>
      </c>
      <c r="D59" s="811">
        <v>1046</v>
      </c>
      <c r="E59" s="396"/>
      <c r="F59" s="396"/>
      <c r="G59" s="351"/>
      <c r="H59" s="813"/>
      <c r="I59" s="765" t="str">
        <f t="shared" si="0"/>
        <v>  </v>
      </c>
    </row>
    <row r="60" ht="41.25" customHeight="1" spans="1:9">
      <c r="A60" s="269"/>
      <c r="B60" s="810" t="s">
        <v>81</v>
      </c>
      <c r="C60" s="723" t="s">
        <v>82</v>
      </c>
      <c r="D60" s="811">
        <v>1047</v>
      </c>
      <c r="E60" s="396"/>
      <c r="F60" s="396"/>
      <c r="G60" s="351"/>
      <c r="H60" s="813"/>
      <c r="I60" s="765" t="str">
        <f t="shared" si="0"/>
        <v>  </v>
      </c>
    </row>
    <row r="61" ht="45" customHeight="1" spans="1:9">
      <c r="A61" s="269"/>
      <c r="B61" s="810" t="s">
        <v>83</v>
      </c>
      <c r="C61" s="723" t="s">
        <v>84</v>
      </c>
      <c r="D61" s="811">
        <v>1048</v>
      </c>
      <c r="E61" s="396"/>
      <c r="F61" s="396"/>
      <c r="G61" s="351"/>
      <c r="H61" s="813"/>
      <c r="I61" s="765" t="str">
        <f t="shared" si="0"/>
        <v>  </v>
      </c>
    </row>
    <row r="62" ht="20.1" customHeight="1" spans="1:9">
      <c r="A62" s="269"/>
      <c r="B62" s="810"/>
      <c r="C62" s="732" t="s">
        <v>85</v>
      </c>
      <c r="D62" s="811">
        <v>1049</v>
      </c>
      <c r="E62" s="824">
        <v>2826</v>
      </c>
      <c r="F62" s="824">
        <v>1630</v>
      </c>
      <c r="G62" s="825">
        <v>4830</v>
      </c>
      <c r="H62" s="826">
        <v>8841</v>
      </c>
      <c r="I62" s="763">
        <f t="shared" si="0"/>
        <v>1.8304347826087</v>
      </c>
    </row>
    <row r="63" ht="12.75" customHeight="1" spans="1:9">
      <c r="A63" s="269"/>
      <c r="B63" s="810"/>
      <c r="C63" s="738" t="s">
        <v>86</v>
      </c>
      <c r="D63" s="811"/>
      <c r="E63" s="812"/>
      <c r="F63" s="812"/>
      <c r="G63" s="827"/>
      <c r="H63" s="828"/>
      <c r="I63" s="764" t="str">
        <f t="shared" si="0"/>
        <v>  </v>
      </c>
    </row>
    <row r="64" ht="20.1" customHeight="1" spans="1:9">
      <c r="A64" s="269"/>
      <c r="B64" s="810"/>
      <c r="C64" s="732" t="s">
        <v>87</v>
      </c>
      <c r="D64" s="811">
        <v>1050</v>
      </c>
      <c r="E64" s="824"/>
      <c r="F64" s="824"/>
      <c r="G64" s="829"/>
      <c r="H64" s="830"/>
      <c r="I64" s="766" t="str">
        <f t="shared" si="0"/>
        <v>  </v>
      </c>
    </row>
    <row r="65" ht="14.25" customHeight="1" spans="1:9">
      <c r="A65" s="269"/>
      <c r="B65" s="810"/>
      <c r="C65" s="738" t="s">
        <v>88</v>
      </c>
      <c r="D65" s="811"/>
      <c r="E65" s="812"/>
      <c r="F65" s="812"/>
      <c r="G65" s="361"/>
      <c r="H65" s="835"/>
      <c r="I65" s="767" t="str">
        <f t="shared" si="0"/>
        <v>  </v>
      </c>
    </row>
    <row r="66" ht="20.1" customHeight="1" spans="1:9">
      <c r="A66" s="269"/>
      <c r="B66" s="810"/>
      <c r="C66" s="723" t="s">
        <v>89</v>
      </c>
      <c r="D66" s="811"/>
      <c r="E66" s="396"/>
      <c r="F66" s="396"/>
      <c r="G66" s="351"/>
      <c r="H66" s="813"/>
      <c r="I66" s="765" t="str">
        <f t="shared" si="0"/>
        <v>  </v>
      </c>
    </row>
    <row r="67" ht="20.1" customHeight="1" spans="1:9">
      <c r="A67" s="269"/>
      <c r="B67" s="810">
        <v>721</v>
      </c>
      <c r="C67" s="746" t="s">
        <v>90</v>
      </c>
      <c r="D67" s="811">
        <v>1051</v>
      </c>
      <c r="E67" s="396">
        <v>587</v>
      </c>
      <c r="F67" s="396">
        <v>245</v>
      </c>
      <c r="G67" s="351">
        <v>630</v>
      </c>
      <c r="H67" s="813">
        <v>1326</v>
      </c>
      <c r="I67" s="765">
        <f t="shared" si="0"/>
        <v>2.1047619047619</v>
      </c>
    </row>
    <row r="68" ht="20.1" customHeight="1" spans="1:9">
      <c r="A68" s="269"/>
      <c r="B68" s="810" t="s">
        <v>91</v>
      </c>
      <c r="C68" s="746" t="s">
        <v>92</v>
      </c>
      <c r="D68" s="811">
        <v>1052</v>
      </c>
      <c r="E68" s="396">
        <v>328</v>
      </c>
      <c r="F68" s="396"/>
      <c r="G68" s="351"/>
      <c r="H68" s="813"/>
      <c r="I68" s="765" t="str">
        <f t="shared" si="0"/>
        <v>  </v>
      </c>
    </row>
    <row r="69" ht="20.1" customHeight="1" spans="1:9">
      <c r="A69" s="269"/>
      <c r="B69" s="810" t="s">
        <v>93</v>
      </c>
      <c r="C69" s="746" t="s">
        <v>94</v>
      </c>
      <c r="D69" s="811">
        <v>1053</v>
      </c>
      <c r="E69" s="396"/>
      <c r="F69" s="396"/>
      <c r="G69" s="351"/>
      <c r="H69" s="813"/>
      <c r="I69" s="765" t="str">
        <f t="shared" si="0"/>
        <v>  </v>
      </c>
    </row>
    <row r="70" ht="20.1" customHeight="1" spans="1:9">
      <c r="A70" s="269"/>
      <c r="B70" s="810">
        <v>723</v>
      </c>
      <c r="C70" s="723" t="s">
        <v>95</v>
      </c>
      <c r="D70" s="811">
        <v>1054</v>
      </c>
      <c r="E70" s="396"/>
      <c r="F70" s="396"/>
      <c r="G70" s="351"/>
      <c r="H70" s="813"/>
      <c r="I70" s="765" t="str">
        <f t="shared" si="0"/>
        <v>  </v>
      </c>
    </row>
    <row r="71" ht="20.1" customHeight="1" spans="1:9">
      <c r="A71" s="269"/>
      <c r="B71" s="803"/>
      <c r="C71" s="818" t="s">
        <v>96</v>
      </c>
      <c r="D71" s="805">
        <v>1055</v>
      </c>
      <c r="E71" s="819">
        <v>1911</v>
      </c>
      <c r="F71" s="819">
        <v>1385</v>
      </c>
      <c r="G71" s="801">
        <v>4200</v>
      </c>
      <c r="H71" s="802">
        <v>7515</v>
      </c>
      <c r="I71" s="832">
        <f t="shared" si="0"/>
        <v>1.78928571428571</v>
      </c>
    </row>
    <row r="72" ht="14.25" customHeight="1" spans="1:9">
      <c r="A72" s="269"/>
      <c r="B72" s="803"/>
      <c r="C72" s="804" t="s">
        <v>97</v>
      </c>
      <c r="D72" s="805"/>
      <c r="E72" s="806"/>
      <c r="F72" s="806"/>
      <c r="G72" s="808"/>
      <c r="H72" s="809"/>
      <c r="I72" s="833" t="str">
        <f t="shared" si="0"/>
        <v>  </v>
      </c>
    </row>
    <row r="73" ht="20.1" customHeight="1" spans="1:9">
      <c r="A73" s="269"/>
      <c r="B73" s="803"/>
      <c r="C73" s="818" t="s">
        <v>98</v>
      </c>
      <c r="D73" s="805">
        <v>1056</v>
      </c>
      <c r="E73" s="819"/>
      <c r="F73" s="819"/>
      <c r="G73" s="801"/>
      <c r="H73" s="802"/>
      <c r="I73" s="832" t="str">
        <f t="shared" si="0"/>
        <v>  </v>
      </c>
    </row>
    <row r="74" ht="14.25" customHeight="1" spans="1:9">
      <c r="A74" s="269"/>
      <c r="B74" s="803"/>
      <c r="C74" s="804" t="s">
        <v>99</v>
      </c>
      <c r="D74" s="805"/>
      <c r="E74" s="806"/>
      <c r="F74" s="806"/>
      <c r="G74" s="808"/>
      <c r="H74" s="809"/>
      <c r="I74" s="833" t="str">
        <f t="shared" si="0"/>
        <v>  </v>
      </c>
    </row>
    <row r="75" ht="20.1" customHeight="1" spans="1:9">
      <c r="A75" s="269"/>
      <c r="B75" s="810"/>
      <c r="C75" s="746" t="s">
        <v>100</v>
      </c>
      <c r="D75" s="811">
        <v>1057</v>
      </c>
      <c r="E75" s="396"/>
      <c r="F75" s="396"/>
      <c r="G75" s="351"/>
      <c r="H75" s="813"/>
      <c r="I75" s="765" t="str">
        <f t="shared" ref="I75:I81" si="1">IFERROR(H75/G75,"  ")</f>
        <v>  </v>
      </c>
    </row>
    <row r="76" ht="20.1" customHeight="1" spans="1:9">
      <c r="A76" s="269"/>
      <c r="B76" s="810"/>
      <c r="C76" s="746" t="s">
        <v>101</v>
      </c>
      <c r="D76" s="811">
        <v>1058</v>
      </c>
      <c r="E76" s="396"/>
      <c r="F76" s="396"/>
      <c r="G76" s="351"/>
      <c r="H76" s="813"/>
      <c r="I76" s="765" t="str">
        <f t="shared" si="1"/>
        <v>  </v>
      </c>
    </row>
    <row r="77" ht="20.1" customHeight="1" spans="1:9">
      <c r="A77" s="269"/>
      <c r="B77" s="810"/>
      <c r="C77" s="746" t="s">
        <v>102</v>
      </c>
      <c r="D77" s="811">
        <v>1059</v>
      </c>
      <c r="E77" s="396"/>
      <c r="F77" s="396"/>
      <c r="G77" s="351"/>
      <c r="H77" s="813"/>
      <c r="I77" s="765" t="str">
        <f t="shared" si="1"/>
        <v>  </v>
      </c>
    </row>
    <row r="78" ht="20.1" customHeight="1" spans="1:9">
      <c r="A78" s="269"/>
      <c r="B78" s="810"/>
      <c r="C78" s="746" t="s">
        <v>103</v>
      </c>
      <c r="D78" s="811">
        <v>1060</v>
      </c>
      <c r="E78" s="396"/>
      <c r="F78" s="396"/>
      <c r="G78" s="351"/>
      <c r="H78" s="813"/>
      <c r="I78" s="765" t="str">
        <f t="shared" si="1"/>
        <v>  </v>
      </c>
    </row>
    <row r="79" ht="20.1" customHeight="1" spans="1:9">
      <c r="A79" s="269"/>
      <c r="B79" s="810"/>
      <c r="C79" s="746" t="s">
        <v>104</v>
      </c>
      <c r="D79" s="811"/>
      <c r="E79" s="396"/>
      <c r="F79" s="396"/>
      <c r="G79" s="351"/>
      <c r="H79" s="813"/>
      <c r="I79" s="765" t="str">
        <f t="shared" si="1"/>
        <v>  </v>
      </c>
    </row>
    <row r="80" ht="20.1" customHeight="1" spans="1:9">
      <c r="A80" s="269"/>
      <c r="B80" s="810"/>
      <c r="C80" s="746" t="s">
        <v>105</v>
      </c>
      <c r="D80" s="811">
        <v>1061</v>
      </c>
      <c r="E80" s="396"/>
      <c r="F80" s="396"/>
      <c r="G80" s="351"/>
      <c r="H80" s="813"/>
      <c r="I80" s="765" t="str">
        <f t="shared" si="1"/>
        <v>  </v>
      </c>
    </row>
    <row r="81" ht="20.1" customHeight="1" spans="1:9">
      <c r="A81" s="269"/>
      <c r="B81" s="647"/>
      <c r="C81" s="836" t="s">
        <v>106</v>
      </c>
      <c r="D81" s="794">
        <v>1062</v>
      </c>
      <c r="E81" s="837"/>
      <c r="F81" s="837"/>
      <c r="G81" s="838"/>
      <c r="H81" s="839"/>
      <c r="I81" s="780" t="str">
        <f t="shared" si="1"/>
        <v>  </v>
      </c>
    </row>
    <row r="82" spans="2:9">
      <c r="B82" s="701" t="s">
        <v>107</v>
      </c>
      <c r="G82" s="185"/>
      <c r="H82" s="185"/>
      <c r="I82" s="185"/>
    </row>
    <row r="83" spans="2:9">
      <c r="B83" s="1" t="s">
        <v>108</v>
      </c>
      <c r="G83" s="185"/>
      <c r="H83" s="185"/>
      <c r="I83" s="185"/>
    </row>
    <row r="84" spans="7:9">
      <c r="G84" s="185"/>
      <c r="H84" s="185"/>
      <c r="I84" s="185"/>
    </row>
    <row r="85" spans="7:9">
      <c r="G85" s="185"/>
      <c r="H85" s="185"/>
      <c r="I85" s="185"/>
    </row>
    <row r="86" spans="7:9">
      <c r="G86" s="185"/>
      <c r="H86" s="185"/>
      <c r="I86" s="185"/>
    </row>
    <row r="87" spans="7:9">
      <c r="G87" s="185"/>
      <c r="H87" s="185"/>
      <c r="I87" s="185"/>
    </row>
    <row r="88" spans="7:9">
      <c r="G88" s="185"/>
      <c r="H88" s="185"/>
      <c r="I88" s="185"/>
    </row>
    <row r="89" spans="7:9">
      <c r="G89" s="185"/>
      <c r="H89" s="185"/>
      <c r="I89" s="185"/>
    </row>
    <row r="90" spans="7:9">
      <c r="G90" s="185"/>
      <c r="H90" s="185"/>
      <c r="I90" s="185"/>
    </row>
    <row r="91" spans="7:9">
      <c r="G91" s="185"/>
      <c r="H91" s="185"/>
      <c r="I91" s="185"/>
    </row>
    <row r="92" spans="7:9">
      <c r="G92" s="185"/>
      <c r="H92" s="185"/>
      <c r="I92" s="185"/>
    </row>
    <row r="93" spans="7:9">
      <c r="G93" s="185"/>
      <c r="H93" s="185"/>
      <c r="I93" s="185"/>
    </row>
    <row r="94" spans="7:9">
      <c r="G94" s="185"/>
      <c r="H94" s="185"/>
      <c r="I94" s="185"/>
    </row>
    <row r="95" spans="7:9">
      <c r="G95" s="185"/>
      <c r="H95" s="185"/>
      <c r="I95" s="185"/>
    </row>
    <row r="96" spans="7:9">
      <c r="G96" s="185"/>
      <c r="H96" s="185"/>
      <c r="I96" s="185"/>
    </row>
    <row r="97" spans="7:9">
      <c r="G97" s="185"/>
      <c r="H97" s="185"/>
      <c r="I97" s="185"/>
    </row>
    <row r="98" spans="7:9">
      <c r="G98" s="185"/>
      <c r="H98" s="185"/>
      <c r="I98" s="185"/>
    </row>
    <row r="99" spans="7:9">
      <c r="G99" s="185"/>
      <c r="H99" s="185"/>
      <c r="I99" s="185"/>
    </row>
    <row r="100" spans="7:9">
      <c r="G100" s="185"/>
      <c r="H100" s="185"/>
      <c r="I100" s="185"/>
    </row>
    <row r="101" spans="7:9">
      <c r="G101" s="185"/>
      <c r="H101" s="185"/>
      <c r="I101" s="185"/>
    </row>
    <row r="102" spans="7:9">
      <c r="G102" s="185"/>
      <c r="H102" s="185"/>
      <c r="I102" s="185"/>
    </row>
    <row r="103" spans="7:9">
      <c r="G103" s="185"/>
      <c r="H103" s="185"/>
      <c r="I103" s="185"/>
    </row>
    <row r="104" spans="7:9">
      <c r="G104" s="185"/>
      <c r="H104" s="185"/>
      <c r="I104" s="185"/>
    </row>
    <row r="105" spans="7:9">
      <c r="G105" s="185"/>
      <c r="H105" s="185"/>
      <c r="I105" s="185"/>
    </row>
    <row r="106" spans="7:9">
      <c r="G106" s="185"/>
      <c r="H106" s="185"/>
      <c r="I106" s="185"/>
    </row>
    <row r="107" spans="7:9">
      <c r="G107" s="185"/>
      <c r="H107" s="185"/>
      <c r="I107" s="185"/>
    </row>
    <row r="108" spans="7:9">
      <c r="G108" s="185"/>
      <c r="H108" s="185"/>
      <c r="I108" s="185"/>
    </row>
    <row r="109" spans="7:9">
      <c r="G109" s="185"/>
      <c r="H109" s="185"/>
      <c r="I109" s="185"/>
    </row>
    <row r="110" spans="7:9">
      <c r="G110" s="185"/>
      <c r="H110" s="185"/>
      <c r="I110" s="185"/>
    </row>
    <row r="111" spans="7:9">
      <c r="G111" s="185"/>
      <c r="H111" s="185"/>
      <c r="I111" s="185"/>
    </row>
    <row r="112" spans="7:9">
      <c r="G112" s="185"/>
      <c r="H112" s="185"/>
      <c r="I112" s="185"/>
    </row>
    <row r="113" spans="7:9">
      <c r="G113" s="185"/>
      <c r="H113" s="185"/>
      <c r="I113" s="185"/>
    </row>
    <row r="114" spans="7:9">
      <c r="G114" s="185"/>
      <c r="H114" s="185"/>
      <c r="I114" s="185"/>
    </row>
    <row r="115" spans="7:9">
      <c r="G115" s="185"/>
      <c r="H115" s="185"/>
      <c r="I115" s="185"/>
    </row>
    <row r="116" spans="7:9">
      <c r="G116" s="185"/>
      <c r="H116" s="185"/>
      <c r="I116" s="185"/>
    </row>
    <row r="117" spans="7:9">
      <c r="G117" s="185"/>
      <c r="H117" s="185"/>
      <c r="I117" s="185"/>
    </row>
    <row r="118" spans="7:9">
      <c r="G118" s="185"/>
      <c r="H118" s="185"/>
      <c r="I118" s="185"/>
    </row>
    <row r="119" spans="7:9">
      <c r="G119" s="185"/>
      <c r="H119" s="185"/>
      <c r="I119" s="185"/>
    </row>
    <row r="120" spans="7:9">
      <c r="G120" s="185"/>
      <c r="H120" s="185"/>
      <c r="I120" s="185"/>
    </row>
    <row r="121" spans="7:9">
      <c r="G121" s="185"/>
      <c r="H121" s="185"/>
      <c r="I121" s="185"/>
    </row>
    <row r="122" spans="7:9">
      <c r="G122" s="185"/>
      <c r="H122" s="185"/>
      <c r="I122" s="185"/>
    </row>
    <row r="123" spans="7:9">
      <c r="G123" s="185"/>
      <c r="H123" s="185"/>
      <c r="I123" s="185"/>
    </row>
    <row r="124" spans="7:9">
      <c r="G124" s="185"/>
      <c r="H124" s="185"/>
      <c r="I124" s="185"/>
    </row>
    <row r="125" spans="7:9">
      <c r="G125" s="185"/>
      <c r="H125" s="185"/>
      <c r="I125" s="185"/>
    </row>
    <row r="126" spans="7:9">
      <c r="G126" s="185"/>
      <c r="H126" s="185"/>
      <c r="I126" s="185"/>
    </row>
    <row r="127" spans="7:9">
      <c r="G127" s="185"/>
      <c r="H127" s="185"/>
      <c r="I127" s="185"/>
    </row>
    <row r="128" spans="7:9">
      <c r="G128" s="185"/>
      <c r="H128" s="185"/>
      <c r="I128" s="185"/>
    </row>
    <row r="129" spans="7:9">
      <c r="G129" s="185"/>
      <c r="H129" s="185"/>
      <c r="I129" s="185"/>
    </row>
    <row r="130" spans="7:9">
      <c r="G130" s="185"/>
      <c r="H130" s="185"/>
      <c r="I130" s="185"/>
    </row>
    <row r="131" spans="7:9">
      <c r="G131" s="185"/>
      <c r="H131" s="185"/>
      <c r="I131" s="185"/>
    </row>
    <row r="132" spans="7:9">
      <c r="G132" s="185"/>
      <c r="H132" s="185"/>
      <c r="I132" s="185"/>
    </row>
    <row r="133" spans="7:9">
      <c r="G133" s="185"/>
      <c r="H133" s="185"/>
      <c r="I133" s="185"/>
    </row>
    <row r="134" spans="7:9">
      <c r="G134" s="185"/>
      <c r="H134" s="185"/>
      <c r="I134" s="185"/>
    </row>
    <row r="135" spans="7:9">
      <c r="G135" s="185"/>
      <c r="H135" s="185"/>
      <c r="I135" s="185"/>
    </row>
    <row r="136" spans="7:9">
      <c r="G136" s="185"/>
      <c r="H136" s="185"/>
      <c r="I136" s="185"/>
    </row>
    <row r="137" spans="7:9">
      <c r="G137" s="185"/>
      <c r="H137" s="185"/>
      <c r="I137" s="185"/>
    </row>
    <row r="138" spans="7:9">
      <c r="G138" s="185"/>
      <c r="H138" s="185"/>
      <c r="I138" s="185"/>
    </row>
    <row r="139" spans="7:9">
      <c r="G139" s="185"/>
      <c r="H139" s="185"/>
      <c r="I139" s="185"/>
    </row>
    <row r="140" spans="7:9">
      <c r="G140" s="185"/>
      <c r="H140" s="185"/>
      <c r="I140" s="185"/>
    </row>
    <row r="141" spans="7:9">
      <c r="G141" s="185"/>
      <c r="H141" s="185"/>
      <c r="I141" s="185"/>
    </row>
    <row r="142" spans="7:9">
      <c r="G142" s="185"/>
      <c r="H142" s="185"/>
      <c r="I142" s="185"/>
    </row>
    <row r="143" spans="7:9">
      <c r="G143" s="185"/>
      <c r="H143" s="185"/>
      <c r="I143" s="185"/>
    </row>
    <row r="144" spans="7:9">
      <c r="G144" s="185"/>
      <c r="H144" s="185"/>
      <c r="I144" s="185"/>
    </row>
    <row r="145" spans="7:9">
      <c r="G145" s="185"/>
      <c r="H145" s="185"/>
      <c r="I145" s="185"/>
    </row>
    <row r="146" spans="7:9">
      <c r="G146" s="185"/>
      <c r="H146" s="185"/>
      <c r="I146" s="185"/>
    </row>
    <row r="147" spans="7:9">
      <c r="G147" s="185"/>
      <c r="H147" s="185"/>
      <c r="I147" s="185"/>
    </row>
    <row r="148" spans="7:9">
      <c r="G148" s="185"/>
      <c r="H148" s="185"/>
      <c r="I148" s="185"/>
    </row>
  </sheetData>
  <mergeCells count="72">
    <mergeCell ref="B2:I2"/>
    <mergeCell ref="B3:I3"/>
    <mergeCell ref="G6:H6"/>
    <mergeCell ref="B6:B7"/>
    <mergeCell ref="B9:B10"/>
    <mergeCell ref="B36:B37"/>
    <mergeCell ref="B42:B43"/>
    <mergeCell ref="B54:B55"/>
    <mergeCell ref="B56:B57"/>
    <mergeCell ref="B62:B63"/>
    <mergeCell ref="B64:B65"/>
    <mergeCell ref="B71:B72"/>
    <mergeCell ref="B73:B74"/>
    <mergeCell ref="C6:C7"/>
    <mergeCell ref="D6:D7"/>
    <mergeCell ref="D9:D10"/>
    <mergeCell ref="D36:D37"/>
    <mergeCell ref="D42:D43"/>
    <mergeCell ref="D54:D55"/>
    <mergeCell ref="D56:D57"/>
    <mergeCell ref="D62:D63"/>
    <mergeCell ref="D64:D65"/>
    <mergeCell ref="D71:D72"/>
    <mergeCell ref="D73:D74"/>
    <mergeCell ref="E6:E7"/>
    <mergeCell ref="E9:E10"/>
    <mergeCell ref="E36:E37"/>
    <mergeCell ref="E42:E43"/>
    <mergeCell ref="E54:E55"/>
    <mergeCell ref="E56:E57"/>
    <mergeCell ref="E62:E63"/>
    <mergeCell ref="E64:E65"/>
    <mergeCell ref="E71:E72"/>
    <mergeCell ref="E73:E74"/>
    <mergeCell ref="F6:F7"/>
    <mergeCell ref="F9:F10"/>
    <mergeCell ref="F36:F37"/>
    <mergeCell ref="F42:F43"/>
    <mergeCell ref="F54:F55"/>
    <mergeCell ref="F56:F57"/>
    <mergeCell ref="F62:F63"/>
    <mergeCell ref="F64:F65"/>
    <mergeCell ref="F71:F72"/>
    <mergeCell ref="F73:F74"/>
    <mergeCell ref="G9:G10"/>
    <mergeCell ref="G36:G37"/>
    <mergeCell ref="G42:G43"/>
    <mergeCell ref="G54:G55"/>
    <mergeCell ref="G56:G57"/>
    <mergeCell ref="G62:G63"/>
    <mergeCell ref="G64:G65"/>
    <mergeCell ref="G71:G72"/>
    <mergeCell ref="G73:G74"/>
    <mergeCell ref="H9:H10"/>
    <mergeCell ref="H36:H37"/>
    <mergeCell ref="H42:H43"/>
    <mergeCell ref="H54:H55"/>
    <mergeCell ref="H56:H57"/>
    <mergeCell ref="H62:H63"/>
    <mergeCell ref="H64:H65"/>
    <mergeCell ref="H71:H72"/>
    <mergeCell ref="H73:H74"/>
    <mergeCell ref="I6:I7"/>
    <mergeCell ref="I9:I10"/>
    <mergeCell ref="I36:I37"/>
    <mergeCell ref="I42:I43"/>
    <mergeCell ref="I54:I55"/>
    <mergeCell ref="I56:I57"/>
    <mergeCell ref="I62:I63"/>
    <mergeCell ref="I64:I65"/>
    <mergeCell ref="I71:I72"/>
    <mergeCell ref="I73:I74"/>
  </mergeCells>
  <pageMargins left="0.118055555555556" right="0.118055555555556" top="0.747916666666667" bottom="0.747916666666667" header="0.313888888888889" footer="0.313888888888889"/>
  <pageSetup paperSize="9" scale="79" fitToHeight="0" orientation="landscape"/>
  <headerFooter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2:W33"/>
  <sheetViews>
    <sheetView showGridLines="0" view="pageBreakPreview" zoomScale="60" zoomScaleNormal="75" zoomScaleSheetLayoutView="60" workbookViewId="0">
      <selection activeCell="H22" sqref="H22"/>
    </sheetView>
  </sheetViews>
  <sheetFormatPr defaultColWidth="9.14285714285714" defaultRowHeight="15.75"/>
  <cols>
    <col min="1" max="1" width="1.57142857142857" style="185" customWidth="1"/>
    <col min="2" max="2" width="31.7142857142857" style="185" customWidth="1"/>
    <col min="3" max="3" width="28.2857142857143" style="185" customWidth="1"/>
    <col min="4" max="4" width="8.85714285714286" style="185" customWidth="1"/>
    <col min="5" max="5" width="18.8571428571429" style="185" customWidth="1"/>
    <col min="6" max="6" width="13" style="185" customWidth="1"/>
    <col min="7" max="7" width="21" style="185" customWidth="1"/>
    <col min="8" max="8" width="21.2857142857143" style="185" customWidth="1"/>
    <col min="9" max="9" width="13.7142857142857" style="185" customWidth="1"/>
    <col min="10" max="10" width="19.5714285714286" style="185" customWidth="1"/>
    <col min="11" max="11" width="11.2857142857143" style="185" customWidth="1"/>
    <col min="12" max="12" width="17.5714285714286" style="185" customWidth="1"/>
    <col min="13" max="13" width="12.8571428571429" style="185" customWidth="1"/>
    <col min="14" max="14" width="10.5714285714286" style="185" customWidth="1"/>
    <col min="15" max="15" width="15.1428571428571" style="185" customWidth="1"/>
    <col min="16" max="16" width="15.7142857142857" style="185" customWidth="1"/>
    <col min="17" max="17" width="15.5714285714286" style="185" customWidth="1"/>
    <col min="18" max="18" width="14.5714285714286" style="185" customWidth="1"/>
    <col min="19" max="19" width="14.2857142857143" style="185" customWidth="1"/>
    <col min="20" max="20" width="15.2857142857143" style="185" customWidth="1"/>
    <col min="21" max="22" width="12.2857142857143" style="185" customWidth="1"/>
    <col min="23" max="16384" width="9.14285714285714" style="185"/>
  </cols>
  <sheetData>
    <row r="2" ht="18.75" spans="22:22">
      <c r="V2" s="253" t="s">
        <v>747</v>
      </c>
    </row>
    <row r="3" spans="1:1">
      <c r="A3" s="191"/>
    </row>
    <row r="4" ht="20.25" spans="1:22">
      <c r="A4" s="191"/>
      <c r="B4" s="192" t="s">
        <v>748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</row>
    <row r="5" ht="16.5" spans="4:14">
      <c r="D5" s="193"/>
      <c r="E5" s="193"/>
      <c r="F5" s="193"/>
      <c r="G5" s="193"/>
      <c r="H5" s="193"/>
      <c r="J5" s="193"/>
      <c r="K5" s="193"/>
      <c r="L5" s="193"/>
      <c r="M5" s="193"/>
      <c r="N5" s="193"/>
    </row>
    <row r="6" ht="38.25" customHeight="1" spans="2:22">
      <c r="B6" s="194" t="s">
        <v>749</v>
      </c>
      <c r="C6" s="195" t="s">
        <v>750</v>
      </c>
      <c r="D6" s="196" t="s">
        <v>751</v>
      </c>
      <c r="E6" s="197" t="s">
        <v>752</v>
      </c>
      <c r="F6" s="197" t="s">
        <v>753</v>
      </c>
      <c r="G6" s="197" t="s">
        <v>754</v>
      </c>
      <c r="H6" s="197" t="s">
        <v>755</v>
      </c>
      <c r="I6" s="197" t="s">
        <v>756</v>
      </c>
      <c r="J6" s="197" t="s">
        <v>757</v>
      </c>
      <c r="K6" s="197" t="s">
        <v>758</v>
      </c>
      <c r="L6" s="197" t="s">
        <v>759</v>
      </c>
      <c r="M6" s="197" t="s">
        <v>760</v>
      </c>
      <c r="N6" s="197" t="s">
        <v>761</v>
      </c>
      <c r="O6" s="240" t="s">
        <v>762</v>
      </c>
      <c r="P6" s="241"/>
      <c r="Q6" s="241"/>
      <c r="R6" s="241"/>
      <c r="S6" s="241"/>
      <c r="T6" s="241"/>
      <c r="U6" s="241"/>
      <c r="V6" s="254"/>
    </row>
    <row r="7" ht="60" customHeight="1" spans="2:22">
      <c r="B7" s="198"/>
      <c r="C7" s="199"/>
      <c r="D7" s="200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42" t="s">
        <v>763</v>
      </c>
      <c r="P7" s="242" t="s">
        <v>764</v>
      </c>
      <c r="Q7" s="242" t="s">
        <v>765</v>
      </c>
      <c r="R7" s="242" t="s">
        <v>766</v>
      </c>
      <c r="S7" s="242" t="s">
        <v>767</v>
      </c>
      <c r="T7" s="242" t="s">
        <v>768</v>
      </c>
      <c r="U7" s="242" t="s">
        <v>769</v>
      </c>
      <c r="V7" s="255" t="s">
        <v>770</v>
      </c>
    </row>
    <row r="8" ht="24.95" customHeight="1" spans="2:22">
      <c r="B8" s="202" t="s">
        <v>771</v>
      </c>
      <c r="C8" s="203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56"/>
    </row>
    <row r="9" s="190" customFormat="1" ht="23.25" spans="2:22">
      <c r="B9" s="205" t="s">
        <v>772</v>
      </c>
      <c r="C9" s="206" t="s">
        <v>773</v>
      </c>
      <c r="D9" s="206" t="s">
        <v>774</v>
      </c>
      <c r="E9" s="207">
        <v>25000000</v>
      </c>
      <c r="F9" s="206" t="s">
        <v>775</v>
      </c>
      <c r="G9" s="207">
        <v>0</v>
      </c>
      <c r="H9" s="207">
        <v>0</v>
      </c>
      <c r="I9" s="206">
        <v>2021</v>
      </c>
      <c r="J9" s="243">
        <v>44776</v>
      </c>
      <c r="K9" s="206" t="s">
        <v>775</v>
      </c>
      <c r="L9" s="206"/>
      <c r="M9" s="244">
        <v>2.1</v>
      </c>
      <c r="N9" s="206">
        <v>1</v>
      </c>
      <c r="O9" s="206"/>
      <c r="P9" s="245"/>
      <c r="Q9" s="257"/>
      <c r="R9" s="245"/>
      <c r="S9" s="207">
        <v>396</v>
      </c>
      <c r="T9" s="258">
        <v>4359</v>
      </c>
      <c r="U9" s="258">
        <v>5000</v>
      </c>
      <c r="V9" s="259"/>
    </row>
    <row r="10" s="190" customFormat="1" ht="23.25" spans="2:22">
      <c r="B10" s="205" t="s">
        <v>772</v>
      </c>
      <c r="C10" s="206" t="s">
        <v>776</v>
      </c>
      <c r="D10" s="206" t="s">
        <v>777</v>
      </c>
      <c r="E10" s="207">
        <v>50000</v>
      </c>
      <c r="F10" s="206" t="s">
        <v>775</v>
      </c>
      <c r="G10" s="207">
        <v>20833</v>
      </c>
      <c r="H10" s="207">
        <v>2459109</v>
      </c>
      <c r="I10" s="206">
        <v>2021</v>
      </c>
      <c r="J10" s="246">
        <v>44895</v>
      </c>
      <c r="K10" s="206" t="s">
        <v>775</v>
      </c>
      <c r="L10" s="247">
        <v>44561</v>
      </c>
      <c r="M10" s="244">
        <v>1.65</v>
      </c>
      <c r="N10" s="206">
        <v>12</v>
      </c>
      <c r="O10" s="207">
        <v>1470817</v>
      </c>
      <c r="P10" s="207">
        <v>1469105</v>
      </c>
      <c r="Q10" s="207">
        <v>1470817</v>
      </c>
      <c r="R10" s="207">
        <v>978026</v>
      </c>
      <c r="S10" s="207">
        <v>20155</v>
      </c>
      <c r="T10" s="258">
        <v>14321</v>
      </c>
      <c r="U10" s="258">
        <v>8245</v>
      </c>
      <c r="V10" s="259">
        <v>2021</v>
      </c>
    </row>
    <row r="11" ht="24.95" customHeight="1" spans="2:22">
      <c r="B11" s="208" t="s">
        <v>778</v>
      </c>
      <c r="C11" s="209"/>
      <c r="D11" s="209"/>
      <c r="E11" s="209"/>
      <c r="F11" s="209"/>
      <c r="G11" s="209"/>
      <c r="H11" s="210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60"/>
    </row>
    <row r="12" ht="24.95" customHeight="1" spans="2:22">
      <c r="B12" s="208" t="s">
        <v>778</v>
      </c>
      <c r="C12" s="209"/>
      <c r="D12" s="209"/>
      <c r="E12" s="209"/>
      <c r="F12" s="209"/>
      <c r="G12" s="209"/>
      <c r="H12" s="211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60"/>
    </row>
    <row r="13" ht="24.95" customHeight="1" spans="2:22">
      <c r="B13" s="212" t="s">
        <v>779</v>
      </c>
      <c r="C13" s="213"/>
      <c r="D13" s="213"/>
      <c r="E13" s="213"/>
      <c r="F13" s="213"/>
      <c r="G13" s="214"/>
      <c r="H13" s="215"/>
      <c r="I13" s="248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61"/>
    </row>
    <row r="14" ht="24.95" customHeight="1" spans="2:22">
      <c r="B14" s="216" t="s">
        <v>780</v>
      </c>
      <c r="C14" s="217"/>
      <c r="D14" s="218"/>
      <c r="E14" s="218"/>
      <c r="F14" s="218"/>
      <c r="G14" s="218"/>
      <c r="H14" s="219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62"/>
    </row>
    <row r="15" ht="24.95" customHeight="1" spans="2:22">
      <c r="B15" s="208" t="s">
        <v>778</v>
      </c>
      <c r="C15" s="209"/>
      <c r="D15" s="209"/>
      <c r="E15" s="209"/>
      <c r="F15" s="209"/>
      <c r="G15" s="209"/>
      <c r="H15" s="220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60"/>
    </row>
    <row r="16" ht="24.95" customHeight="1" spans="2:22">
      <c r="B16" s="208" t="s">
        <v>778</v>
      </c>
      <c r="C16" s="209"/>
      <c r="D16" s="209"/>
      <c r="E16" s="209"/>
      <c r="F16" s="209"/>
      <c r="G16" s="209"/>
      <c r="H16" s="220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60"/>
    </row>
    <row r="17" ht="24.95" customHeight="1" spans="2:22">
      <c r="B17" s="208" t="s">
        <v>778</v>
      </c>
      <c r="C17" s="209"/>
      <c r="D17" s="209"/>
      <c r="E17" s="209"/>
      <c r="F17" s="209"/>
      <c r="G17" s="209"/>
      <c r="H17" s="220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60"/>
    </row>
    <row r="18" ht="24.95" customHeight="1" spans="2:22">
      <c r="B18" s="208" t="s">
        <v>778</v>
      </c>
      <c r="C18" s="209"/>
      <c r="D18" s="209"/>
      <c r="E18" s="209"/>
      <c r="F18" s="209"/>
      <c r="G18" s="209"/>
      <c r="H18" s="221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60"/>
    </row>
    <row r="19" ht="24.95" customHeight="1" spans="2:23">
      <c r="B19" s="222" t="s">
        <v>781</v>
      </c>
      <c r="C19" s="223"/>
      <c r="D19" s="223"/>
      <c r="E19" s="223"/>
      <c r="F19" s="223"/>
      <c r="G19" s="223"/>
      <c r="H19" s="224"/>
      <c r="I19" s="250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38"/>
    </row>
    <row r="20" ht="24.95" customHeight="1" spans="2:23">
      <c r="B20" s="225" t="s">
        <v>782</v>
      </c>
      <c r="C20" s="226"/>
      <c r="D20" s="226"/>
      <c r="E20" s="226"/>
      <c r="F20" s="226"/>
      <c r="G20" s="226"/>
      <c r="H20" s="227">
        <v>2459109</v>
      </c>
      <c r="I20" s="252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</row>
    <row r="21" ht="24.95" customHeight="1" spans="2:16">
      <c r="B21" s="228" t="s">
        <v>783</v>
      </c>
      <c r="C21" s="229"/>
      <c r="D21" s="229"/>
      <c r="E21" s="229"/>
      <c r="F21" s="229"/>
      <c r="G21" s="229"/>
      <c r="H21" s="230"/>
      <c r="I21" s="252"/>
      <c r="J21" s="238"/>
      <c r="K21" s="238"/>
      <c r="L21" s="238"/>
      <c r="M21" s="238"/>
      <c r="N21" s="238"/>
      <c r="O21" s="238"/>
      <c r="P21" s="238"/>
    </row>
    <row r="22" ht="24.95" customHeight="1" spans="2:16">
      <c r="B22" s="231" t="s">
        <v>784</v>
      </c>
      <c r="C22" s="232"/>
      <c r="D22" s="232"/>
      <c r="E22" s="232"/>
      <c r="F22" s="232"/>
      <c r="G22" s="232"/>
      <c r="H22" s="233">
        <v>2459109</v>
      </c>
      <c r="I22" s="238"/>
      <c r="J22" s="238"/>
      <c r="K22" s="238"/>
      <c r="L22" s="238"/>
      <c r="M22" s="238"/>
      <c r="N22" s="238"/>
      <c r="O22" s="238"/>
      <c r="P22" s="238"/>
    </row>
    <row r="24" spans="2:6">
      <c r="B24" s="185" t="s">
        <v>108</v>
      </c>
      <c r="C24" s="234"/>
      <c r="D24" s="191"/>
      <c r="E24" s="191"/>
      <c r="F24" s="191"/>
    </row>
    <row r="25" spans="2:7">
      <c r="B25" s="191" t="s">
        <v>107</v>
      </c>
      <c r="C25" s="191"/>
      <c r="D25" s="191"/>
      <c r="E25" s="191"/>
      <c r="F25" s="191"/>
      <c r="G25" s="191"/>
    </row>
    <row r="27" spans="2:20">
      <c r="B27" s="235"/>
      <c r="C27" s="235"/>
      <c r="E27" s="236"/>
      <c r="F27" s="236"/>
      <c r="G27" s="237"/>
      <c r="T27" s="263"/>
    </row>
    <row r="28" spans="4:4">
      <c r="D28" s="236"/>
    </row>
    <row r="30" spans="6:11">
      <c r="F30" s="238"/>
      <c r="G30" s="238"/>
      <c r="H30" s="238"/>
      <c r="I30" s="238"/>
      <c r="J30" s="238"/>
      <c r="K30" s="238"/>
    </row>
    <row r="31" spans="6:11">
      <c r="F31" s="239"/>
      <c r="G31" s="239"/>
      <c r="H31" s="239"/>
      <c r="I31" s="239"/>
      <c r="J31" s="238"/>
      <c r="K31" s="238"/>
    </row>
    <row r="32" spans="6:11">
      <c r="F32" s="239"/>
      <c r="G32" s="239"/>
      <c r="H32" s="239"/>
      <c r="I32" s="239"/>
      <c r="J32" s="238"/>
      <c r="K32" s="238"/>
    </row>
    <row r="33" spans="6:11">
      <c r="F33" s="238"/>
      <c r="G33" s="238"/>
      <c r="H33" s="238"/>
      <c r="I33" s="238"/>
      <c r="J33" s="238"/>
      <c r="K33" s="238"/>
    </row>
  </sheetData>
  <mergeCells count="21">
    <mergeCell ref="B4:V4"/>
    <mergeCell ref="O6:V6"/>
    <mergeCell ref="B13:G13"/>
    <mergeCell ref="B19:G19"/>
    <mergeCell ref="B20:G20"/>
    <mergeCell ref="B21:G21"/>
    <mergeCell ref="B22:G22"/>
    <mergeCell ref="B27:C2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0388888888888889" right="0.0388888888888889" top="0.747916666666667" bottom="0.747916666666667" header="0.313888888888889" footer="0.313888888888889"/>
  <pageSetup paperSize="1" scale="4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9"/>
  <sheetViews>
    <sheetView view="pageBreakPreview" zoomScaleNormal="66" zoomScaleSheetLayoutView="100" topLeftCell="A40" workbookViewId="0">
      <selection activeCell="D58" sqref="D58"/>
    </sheetView>
  </sheetViews>
  <sheetFormatPr defaultColWidth="9" defaultRowHeight="12.75"/>
  <cols>
    <col min="2" max="2" width="32.5714285714286" customWidth="1"/>
    <col min="3" max="3" width="13.5714285714286" customWidth="1"/>
    <col min="4" max="4" width="34" customWidth="1"/>
    <col min="5" max="5" width="42.7142857142857" customWidth="1"/>
    <col min="6" max="6" width="22.7142857142857" customWidth="1"/>
    <col min="7" max="7" width="19.8571428571429" customWidth="1"/>
  </cols>
  <sheetData>
    <row r="1" ht="20.25" spans="2:7">
      <c r="B1" s="116"/>
      <c r="C1" s="117"/>
      <c r="D1" s="116"/>
      <c r="E1" s="116"/>
      <c r="F1" s="116"/>
      <c r="G1" s="116"/>
    </row>
    <row r="2" ht="20.25" spans="2:7">
      <c r="B2" s="118"/>
      <c r="C2" s="119"/>
      <c r="D2" s="120"/>
      <c r="E2" s="120"/>
      <c r="F2" s="120"/>
      <c r="G2" s="120"/>
    </row>
    <row r="3" ht="20.25" spans="2:7">
      <c r="B3" s="121"/>
      <c r="C3" s="119"/>
      <c r="D3" s="120"/>
      <c r="E3" s="120"/>
      <c r="F3" s="120"/>
      <c r="G3" s="122" t="s">
        <v>785</v>
      </c>
    </row>
    <row r="4" ht="20.25" spans="2:7">
      <c r="B4" s="118"/>
      <c r="C4" s="119"/>
      <c r="D4" s="120"/>
      <c r="E4" s="120"/>
      <c r="F4" s="120"/>
      <c r="G4" s="120"/>
    </row>
    <row r="5" ht="20.25" spans="2:7">
      <c r="B5" s="118"/>
      <c r="C5" s="119"/>
      <c r="D5" s="120"/>
      <c r="E5" s="120"/>
      <c r="F5" s="120"/>
      <c r="G5" s="120"/>
    </row>
    <row r="6" ht="20.25" spans="2:7">
      <c r="B6" s="116"/>
      <c r="C6" s="117"/>
      <c r="D6" s="116"/>
      <c r="E6" s="116"/>
      <c r="F6" s="116"/>
      <c r="G6" s="116"/>
    </row>
    <row r="7" ht="30" spans="1:11">
      <c r="A7" s="123" t="s">
        <v>786</v>
      </c>
      <c r="B7" s="123"/>
      <c r="C7" s="123"/>
      <c r="D7" s="123"/>
      <c r="E7" s="123"/>
      <c r="F7" s="123"/>
      <c r="G7" s="123"/>
      <c r="H7" s="124"/>
      <c r="I7" s="124"/>
      <c r="J7" s="124"/>
      <c r="K7" s="124"/>
    </row>
    <row r="8" ht="20.25" spans="2:7">
      <c r="B8" s="116"/>
      <c r="C8" s="117"/>
      <c r="D8" s="116"/>
      <c r="E8" s="116"/>
      <c r="F8" s="116"/>
      <c r="G8" s="116"/>
    </row>
    <row r="9" ht="20.25" spans="2:7">
      <c r="B9" s="116"/>
      <c r="C9" s="117"/>
      <c r="D9" s="116"/>
      <c r="E9" s="116"/>
      <c r="F9" s="116"/>
      <c r="G9" s="116"/>
    </row>
    <row r="10" ht="20.25" spans="2:11">
      <c r="B10" s="118"/>
      <c r="C10" s="119"/>
      <c r="D10" s="118"/>
      <c r="E10" s="118"/>
      <c r="F10" s="118"/>
      <c r="G10" s="118"/>
      <c r="H10" s="124"/>
      <c r="I10" s="124"/>
      <c r="J10" s="124"/>
      <c r="K10" s="124"/>
    </row>
    <row r="11" ht="21" spans="2:7">
      <c r="B11" s="116"/>
      <c r="C11" s="117"/>
      <c r="D11" s="116"/>
      <c r="E11" s="116"/>
      <c r="F11" s="116"/>
      <c r="G11" s="116"/>
    </row>
    <row r="12" ht="84.75" customHeight="1" spans="2:18">
      <c r="B12" s="125" t="s">
        <v>787</v>
      </c>
      <c r="C12" s="126" t="s">
        <v>6</v>
      </c>
      <c r="D12" s="127" t="s">
        <v>788</v>
      </c>
      <c r="E12" s="127" t="s">
        <v>789</v>
      </c>
      <c r="F12" s="127" t="s">
        <v>790</v>
      </c>
      <c r="G12" s="128" t="s">
        <v>791</v>
      </c>
      <c r="H12" s="129"/>
      <c r="I12" s="129"/>
      <c r="J12" s="188"/>
      <c r="K12" s="188"/>
      <c r="L12" s="188"/>
      <c r="M12" s="188"/>
      <c r="N12" s="188"/>
      <c r="O12" s="188"/>
      <c r="P12" s="188"/>
      <c r="Q12" s="189"/>
      <c r="R12" s="189"/>
    </row>
    <row r="13" ht="28.5" spans="2:18">
      <c r="B13" s="130">
        <v>1</v>
      </c>
      <c r="C13" s="131">
        <v>2</v>
      </c>
      <c r="D13" s="132">
        <v>3</v>
      </c>
      <c r="E13" s="132">
        <v>4</v>
      </c>
      <c r="F13" s="132">
        <v>5</v>
      </c>
      <c r="G13" s="133">
        <v>6</v>
      </c>
      <c r="H13" s="129"/>
      <c r="I13" s="129"/>
      <c r="J13" s="188"/>
      <c r="K13" s="188"/>
      <c r="L13" s="188"/>
      <c r="M13" s="188"/>
      <c r="N13" s="188"/>
      <c r="O13" s="188"/>
      <c r="P13" s="188"/>
      <c r="Q13" s="189"/>
      <c r="R13" s="189"/>
    </row>
    <row r="14" ht="28.5" customHeight="1" spans="2:18">
      <c r="B14" s="134" t="s">
        <v>792</v>
      </c>
      <c r="C14" s="135" t="s">
        <v>793</v>
      </c>
      <c r="D14" s="136" t="s">
        <v>794</v>
      </c>
      <c r="E14" s="136" t="s">
        <v>795</v>
      </c>
      <c r="F14" s="137"/>
      <c r="G14" s="138">
        <v>37693</v>
      </c>
      <c r="J14" s="189"/>
      <c r="K14" s="189"/>
      <c r="L14" s="189"/>
      <c r="M14" s="189"/>
      <c r="N14" s="189"/>
      <c r="O14" s="189"/>
      <c r="P14" s="189"/>
      <c r="Q14" s="189"/>
      <c r="R14" s="189"/>
    </row>
    <row r="15" ht="27.75" spans="2:7">
      <c r="B15" s="139"/>
      <c r="C15" s="140" t="s">
        <v>793</v>
      </c>
      <c r="D15" s="136" t="s">
        <v>794</v>
      </c>
      <c r="E15" s="136" t="s">
        <v>796</v>
      </c>
      <c r="F15" s="136"/>
      <c r="G15" s="141">
        <v>18054</v>
      </c>
    </row>
    <row r="16" ht="27.75" spans="2:7">
      <c r="B16" s="139"/>
      <c r="C16" s="140" t="s">
        <v>793</v>
      </c>
      <c r="D16" s="136" t="s">
        <v>794</v>
      </c>
      <c r="E16" s="136" t="s">
        <v>797</v>
      </c>
      <c r="F16" s="142"/>
      <c r="G16" s="143">
        <v>4532606</v>
      </c>
    </row>
    <row r="17" ht="27.75" spans="2:7">
      <c r="B17" s="139"/>
      <c r="C17" s="135" t="s">
        <v>793</v>
      </c>
      <c r="D17" s="144" t="s">
        <v>794</v>
      </c>
      <c r="E17" s="144" t="s">
        <v>798</v>
      </c>
      <c r="F17" s="142"/>
      <c r="G17" s="143">
        <v>7001</v>
      </c>
    </row>
    <row r="18" ht="27.75" spans="2:7">
      <c r="B18" s="139"/>
      <c r="C18" s="140" t="s">
        <v>793</v>
      </c>
      <c r="D18" s="145" t="s">
        <v>794</v>
      </c>
      <c r="E18" s="145" t="s">
        <v>799</v>
      </c>
      <c r="F18" s="142"/>
      <c r="G18" s="143">
        <v>70571</v>
      </c>
    </row>
    <row r="19" ht="27.75" spans="2:7">
      <c r="B19" s="139"/>
      <c r="C19" s="140" t="s">
        <v>793</v>
      </c>
      <c r="D19" s="146" t="s">
        <v>794</v>
      </c>
      <c r="E19" s="146" t="s">
        <v>800</v>
      </c>
      <c r="F19" s="142"/>
      <c r="G19" s="143">
        <v>5105</v>
      </c>
    </row>
    <row r="20" ht="27.75" spans="2:7">
      <c r="B20" s="139"/>
      <c r="C20" s="135" t="s">
        <v>793</v>
      </c>
      <c r="D20" s="142" t="s">
        <v>801</v>
      </c>
      <c r="E20" s="142"/>
      <c r="F20" s="142"/>
      <c r="G20" s="143">
        <v>22000</v>
      </c>
    </row>
    <row r="21" ht="27.75" spans="2:7">
      <c r="B21" s="139"/>
      <c r="C21" s="140" t="s">
        <v>793</v>
      </c>
      <c r="D21" s="145" t="s">
        <v>794</v>
      </c>
      <c r="E21" s="145" t="s">
        <v>802</v>
      </c>
      <c r="F21" s="142"/>
      <c r="G21" s="143">
        <v>48</v>
      </c>
    </row>
    <row r="22" ht="27.75" spans="2:7">
      <c r="B22" s="139"/>
      <c r="C22" s="140" t="s">
        <v>793</v>
      </c>
      <c r="D22" s="145" t="s">
        <v>803</v>
      </c>
      <c r="E22" s="145"/>
      <c r="F22" s="142"/>
      <c r="G22" s="143">
        <v>12</v>
      </c>
    </row>
    <row r="23" ht="27.75" spans="2:7">
      <c r="B23" s="139"/>
      <c r="C23" s="135" t="s">
        <v>793</v>
      </c>
      <c r="D23" s="145" t="s">
        <v>804</v>
      </c>
      <c r="E23" s="145"/>
      <c r="F23" s="142"/>
      <c r="G23" s="143">
        <v>127092</v>
      </c>
    </row>
    <row r="24" ht="27" spans="2:7">
      <c r="B24" s="147"/>
      <c r="C24" s="148" t="s">
        <v>805</v>
      </c>
      <c r="D24" s="149"/>
      <c r="E24" s="150"/>
      <c r="F24" s="151"/>
      <c r="G24" s="152">
        <f>SUM(G14:G23)</f>
        <v>4820182</v>
      </c>
    </row>
    <row r="25" ht="26.25" spans="2:7">
      <c r="B25" s="153" t="s">
        <v>806</v>
      </c>
      <c r="C25" s="135" t="s">
        <v>793</v>
      </c>
      <c r="D25" s="136" t="s">
        <v>794</v>
      </c>
      <c r="E25" s="136" t="s">
        <v>795</v>
      </c>
      <c r="F25" s="154"/>
      <c r="G25" s="155">
        <v>4151</v>
      </c>
    </row>
    <row r="26" ht="26.25" spans="2:7">
      <c r="B26" s="156"/>
      <c r="C26" s="140" t="s">
        <v>793</v>
      </c>
      <c r="D26" s="136" t="s">
        <v>794</v>
      </c>
      <c r="E26" s="136" t="s">
        <v>796</v>
      </c>
      <c r="F26" s="157"/>
      <c r="G26" s="158">
        <v>55611</v>
      </c>
    </row>
    <row r="27" ht="26.25" spans="2:7">
      <c r="B27" s="156"/>
      <c r="C27" s="140" t="s">
        <v>793</v>
      </c>
      <c r="D27" s="136" t="s">
        <v>794</v>
      </c>
      <c r="E27" s="136" t="s">
        <v>797</v>
      </c>
      <c r="F27" s="157"/>
      <c r="G27" s="159"/>
    </row>
    <row r="28" ht="26.25" spans="2:7">
      <c r="B28" s="156"/>
      <c r="C28" s="135" t="s">
        <v>793</v>
      </c>
      <c r="D28" s="144" t="s">
        <v>794</v>
      </c>
      <c r="E28" s="144" t="s">
        <v>798</v>
      </c>
      <c r="F28" s="160"/>
      <c r="G28" s="161">
        <v>9922</v>
      </c>
    </row>
    <row r="29" ht="26.25" spans="2:7">
      <c r="B29" s="156"/>
      <c r="C29" s="140" t="s">
        <v>793</v>
      </c>
      <c r="D29" s="145" t="s">
        <v>794</v>
      </c>
      <c r="E29" s="145" t="s">
        <v>799</v>
      </c>
      <c r="F29" s="160"/>
      <c r="G29" s="161">
        <v>3267</v>
      </c>
    </row>
    <row r="30" ht="26.25" spans="2:7">
      <c r="B30" s="156"/>
      <c r="C30" s="140" t="s">
        <v>793</v>
      </c>
      <c r="D30" s="146" t="s">
        <v>794</v>
      </c>
      <c r="E30" s="146" t="s">
        <v>800</v>
      </c>
      <c r="F30" s="160"/>
      <c r="G30" s="161">
        <v>4280</v>
      </c>
    </row>
    <row r="31" ht="26.25" spans="2:7">
      <c r="B31" s="156"/>
      <c r="C31" s="135" t="s">
        <v>793</v>
      </c>
      <c r="D31" s="142" t="s">
        <v>801</v>
      </c>
      <c r="E31" s="142"/>
      <c r="F31" s="160"/>
      <c r="G31" s="161">
        <v>46000</v>
      </c>
    </row>
    <row r="32" ht="26.25" spans="2:7">
      <c r="B32" s="156"/>
      <c r="C32" s="140" t="s">
        <v>793</v>
      </c>
      <c r="D32" s="145" t="s">
        <v>794</v>
      </c>
      <c r="E32" s="145" t="s">
        <v>802</v>
      </c>
      <c r="F32" s="160"/>
      <c r="G32" s="162">
        <v>43</v>
      </c>
    </row>
    <row r="33" ht="26.25" spans="2:7">
      <c r="B33" s="156"/>
      <c r="C33" s="140" t="s">
        <v>793</v>
      </c>
      <c r="D33" s="145" t="s">
        <v>803</v>
      </c>
      <c r="E33" s="145"/>
      <c r="F33" s="160"/>
      <c r="G33" s="161">
        <v>192327</v>
      </c>
    </row>
    <row r="34" ht="26.25" spans="2:7">
      <c r="B34" s="156"/>
      <c r="C34" s="135" t="s">
        <v>793</v>
      </c>
      <c r="D34" s="145" t="s">
        <v>804</v>
      </c>
      <c r="E34" s="145"/>
      <c r="F34" s="160"/>
      <c r="G34" s="161">
        <v>28258</v>
      </c>
    </row>
    <row r="35" ht="27" spans="2:7">
      <c r="B35" s="163"/>
      <c r="C35" s="164" t="s">
        <v>805</v>
      </c>
      <c r="D35" s="165"/>
      <c r="E35" s="166"/>
      <c r="F35" s="167"/>
      <c r="G35" s="168">
        <f>SUM(G25:G34)</f>
        <v>343859</v>
      </c>
    </row>
    <row r="36" ht="26.25" spans="2:7">
      <c r="B36" s="153" t="s">
        <v>807</v>
      </c>
      <c r="C36" s="135" t="s">
        <v>793</v>
      </c>
      <c r="D36" s="136" t="s">
        <v>794</v>
      </c>
      <c r="E36" s="136" t="s">
        <v>795</v>
      </c>
      <c r="F36" s="154"/>
      <c r="G36" s="155">
        <v>8386</v>
      </c>
    </row>
    <row r="37" ht="26.25" spans="2:7">
      <c r="B37" s="156"/>
      <c r="C37" s="140" t="s">
        <v>793</v>
      </c>
      <c r="D37" s="136" t="s">
        <v>794</v>
      </c>
      <c r="E37" s="136" t="s">
        <v>796</v>
      </c>
      <c r="F37" s="169"/>
      <c r="G37" s="170">
        <v>7065</v>
      </c>
    </row>
    <row r="38" ht="26.25" spans="2:7">
      <c r="B38" s="156"/>
      <c r="C38" s="140" t="s">
        <v>793</v>
      </c>
      <c r="D38" s="136" t="s">
        <v>794</v>
      </c>
      <c r="E38" s="136" t="s">
        <v>797</v>
      </c>
      <c r="F38" s="169"/>
      <c r="G38" s="170">
        <v>1516876</v>
      </c>
    </row>
    <row r="39" ht="26.25" spans="2:7">
      <c r="B39" s="156"/>
      <c r="C39" s="135" t="s">
        <v>793</v>
      </c>
      <c r="D39" s="144" t="s">
        <v>794</v>
      </c>
      <c r="E39" s="144" t="s">
        <v>798</v>
      </c>
      <c r="F39" s="169"/>
      <c r="G39" s="170">
        <v>18355</v>
      </c>
    </row>
    <row r="40" ht="26.25" spans="2:7">
      <c r="B40" s="156"/>
      <c r="C40" s="140" t="s">
        <v>793</v>
      </c>
      <c r="D40" s="145" t="s">
        <v>794</v>
      </c>
      <c r="E40" s="145" t="s">
        <v>799</v>
      </c>
      <c r="F40" s="169"/>
      <c r="G40" s="170">
        <v>5699</v>
      </c>
    </row>
    <row r="41" ht="26.25" spans="2:7">
      <c r="B41" s="156"/>
      <c r="C41" s="140" t="s">
        <v>793</v>
      </c>
      <c r="D41" s="146" t="s">
        <v>794</v>
      </c>
      <c r="E41" s="146" t="s">
        <v>800</v>
      </c>
      <c r="F41" s="169"/>
      <c r="G41" s="170">
        <v>2576</v>
      </c>
    </row>
    <row r="42" ht="26.25" spans="2:7">
      <c r="B42" s="156"/>
      <c r="C42" s="135" t="s">
        <v>793</v>
      </c>
      <c r="D42" s="142" t="s">
        <v>801</v>
      </c>
      <c r="E42" s="142"/>
      <c r="F42" s="169"/>
      <c r="G42" s="170">
        <v>12000</v>
      </c>
    </row>
    <row r="43" ht="26.25" spans="2:7">
      <c r="B43" s="156"/>
      <c r="C43" s="140" t="s">
        <v>793</v>
      </c>
      <c r="D43" s="145" t="s">
        <v>794</v>
      </c>
      <c r="E43" s="145" t="s">
        <v>802</v>
      </c>
      <c r="F43" s="169"/>
      <c r="G43" s="171">
        <v>43</v>
      </c>
    </row>
    <row r="44" ht="26.25" spans="2:7">
      <c r="B44" s="156"/>
      <c r="C44" s="140" t="s">
        <v>793</v>
      </c>
      <c r="D44" s="145" t="s">
        <v>803</v>
      </c>
      <c r="E44" s="145"/>
      <c r="F44" s="169"/>
      <c r="G44" s="170">
        <v>157636</v>
      </c>
    </row>
    <row r="45" ht="26.25" spans="2:7">
      <c r="B45" s="156"/>
      <c r="C45" s="135" t="s">
        <v>793</v>
      </c>
      <c r="D45" s="145" t="s">
        <v>804</v>
      </c>
      <c r="E45" s="145"/>
      <c r="F45" s="157"/>
      <c r="G45" s="158">
        <v>10994</v>
      </c>
    </row>
    <row r="46" ht="26.25" spans="2:7">
      <c r="B46" s="156"/>
      <c r="C46" s="172" t="s">
        <v>793</v>
      </c>
      <c r="D46" s="157"/>
      <c r="E46" s="157"/>
      <c r="F46" s="157"/>
      <c r="G46" s="159"/>
    </row>
    <row r="47" ht="27" spans="2:7">
      <c r="B47" s="163"/>
      <c r="C47" s="173" t="s">
        <v>805</v>
      </c>
      <c r="D47" s="174"/>
      <c r="E47" s="167"/>
      <c r="F47" s="167"/>
      <c r="G47" s="175">
        <f>SUM(G36:G46)</f>
        <v>1739630</v>
      </c>
    </row>
    <row r="48" ht="26.25" spans="2:7">
      <c r="B48" s="153" t="s">
        <v>808</v>
      </c>
      <c r="C48" s="176" t="s">
        <v>793</v>
      </c>
      <c r="D48" s="154"/>
      <c r="E48" s="154"/>
      <c r="F48" s="154"/>
      <c r="G48" s="177"/>
    </row>
    <row r="49" ht="26.25" spans="2:7">
      <c r="B49" s="156"/>
      <c r="C49" s="178" t="s">
        <v>793</v>
      </c>
      <c r="D49" s="157"/>
      <c r="E49" s="157"/>
      <c r="F49" s="157"/>
      <c r="G49" s="159"/>
    </row>
    <row r="50" ht="26.25" spans="2:7">
      <c r="B50" s="156"/>
      <c r="C50" s="178" t="s">
        <v>793</v>
      </c>
      <c r="D50" s="157"/>
      <c r="E50" s="157"/>
      <c r="F50" s="157"/>
      <c r="G50" s="159"/>
    </row>
    <row r="51" ht="27" spans="2:7">
      <c r="B51" s="163"/>
      <c r="C51" s="173" t="s">
        <v>805</v>
      </c>
      <c r="D51" s="174"/>
      <c r="E51" s="160"/>
      <c r="F51" s="160"/>
      <c r="G51" s="179"/>
    </row>
    <row r="52" ht="26.25" spans="2:7">
      <c r="B52" s="153" t="s">
        <v>809</v>
      </c>
      <c r="C52" s="180" t="s">
        <v>793</v>
      </c>
      <c r="D52" s="154"/>
      <c r="E52" s="154"/>
      <c r="F52" s="154"/>
      <c r="G52" s="177"/>
    </row>
    <row r="53" ht="26.25" spans="2:7">
      <c r="B53" s="156"/>
      <c r="C53" s="178" t="s">
        <v>793</v>
      </c>
      <c r="D53" s="157"/>
      <c r="E53" s="157"/>
      <c r="F53" s="157"/>
      <c r="G53" s="159"/>
    </row>
    <row r="54" ht="26.25" spans="2:7">
      <c r="B54" s="156"/>
      <c r="C54" s="178" t="s">
        <v>793</v>
      </c>
      <c r="D54" s="157"/>
      <c r="E54" s="181"/>
      <c r="F54" s="181"/>
      <c r="G54" s="182"/>
    </row>
    <row r="55" ht="27" spans="2:7">
      <c r="B55" s="163"/>
      <c r="C55" s="173" t="s">
        <v>805</v>
      </c>
      <c r="D55" s="174"/>
      <c r="E55" s="166"/>
      <c r="F55" s="166"/>
      <c r="G55" s="183"/>
    </row>
    <row r="56" ht="20.25" spans="2:7">
      <c r="B56" s="116"/>
      <c r="C56" s="117"/>
      <c r="D56" s="116"/>
      <c r="E56" s="116"/>
      <c r="F56" s="116"/>
      <c r="G56" s="116"/>
    </row>
    <row r="57" ht="20.25" spans="2:10">
      <c r="B57" s="184" t="s">
        <v>107</v>
      </c>
      <c r="C57" s="185"/>
      <c r="D57" s="185"/>
      <c r="F57" s="186"/>
      <c r="G57" s="186"/>
      <c r="H57" s="186"/>
      <c r="I57" s="186"/>
      <c r="J57" s="186"/>
    </row>
    <row r="58" ht="20.25" spans="2:7">
      <c r="B58" s="116"/>
      <c r="C58" s="117"/>
      <c r="D58" s="116"/>
      <c r="E58" s="187"/>
      <c r="F58" s="116"/>
      <c r="G58" s="116"/>
    </row>
    <row r="59" ht="20.25" spans="2:7">
      <c r="B59" s="116"/>
      <c r="C59" s="117"/>
      <c r="D59" s="116"/>
      <c r="E59" s="116"/>
      <c r="F59" s="116"/>
      <c r="G59" s="116"/>
    </row>
  </sheetData>
  <mergeCells count="11">
    <mergeCell ref="A7:E7"/>
    <mergeCell ref="C24:D24"/>
    <mergeCell ref="C35:D35"/>
    <mergeCell ref="C47:D47"/>
    <mergeCell ref="C51:D51"/>
    <mergeCell ref="C55:D55"/>
    <mergeCell ref="B14:B24"/>
    <mergeCell ref="B25:B35"/>
    <mergeCell ref="B36:B47"/>
    <mergeCell ref="B48:B51"/>
    <mergeCell ref="B52:B55"/>
  </mergeCells>
  <pageMargins left="0.699305555555556" right="0.699305555555556" top="0.75" bottom="0.75" header="0.3" footer="0.3"/>
  <pageSetup paperSize="9" scale="46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P66"/>
  <sheetViews>
    <sheetView showGridLines="0" view="pageBreakPreview" zoomScale="69" zoomScaleNormal="100" zoomScaleSheetLayoutView="69" topLeftCell="A25" workbookViewId="0">
      <selection activeCell="L63" sqref="L63"/>
    </sheetView>
  </sheetViews>
  <sheetFormatPr defaultColWidth="9.14285714285714" defaultRowHeight="15.75"/>
  <cols>
    <col min="1" max="1" width="1.14285714285714" style="66" customWidth="1"/>
    <col min="2" max="2" width="5.57142857142857" style="66" customWidth="1"/>
    <col min="3" max="3" width="28.7142857142857" style="66" customWidth="1"/>
    <col min="4" max="5" width="14.7142857142857" style="66" customWidth="1"/>
    <col min="6" max="6" width="17.5714285714286" style="66" customWidth="1"/>
    <col min="7" max="7" width="18.8571428571429" style="66" customWidth="1"/>
    <col min="8" max="8" width="24.1428571428571" style="66" customWidth="1"/>
    <col min="9" max="9" width="14.1428571428571" style="66" customWidth="1"/>
    <col min="10" max="10" width="14.4285714285714" style="66" customWidth="1"/>
    <col min="11" max="11" width="16.4285714285714" style="66" customWidth="1"/>
    <col min="12" max="12" width="15.4285714285714" style="66" customWidth="1"/>
    <col min="13" max="13" width="15.7142857142857" style="66" customWidth="1"/>
    <col min="14" max="14" width="13.7142857142857" style="66" customWidth="1"/>
    <col min="15" max="15" width="15.5714285714286" style="66" customWidth="1"/>
    <col min="16" max="16" width="13.7142857142857" style="66" customWidth="1"/>
    <col min="17" max="17" width="9.14285714285714" style="66" customWidth="1"/>
    <col min="18" max="16384" width="9.14285714285714" style="66"/>
  </cols>
  <sheetData>
    <row r="1" spans="16:16">
      <c r="P1" s="98" t="s">
        <v>810</v>
      </c>
    </row>
    <row r="3" ht="22.5" spans="2:16">
      <c r="B3" s="67" t="s">
        <v>811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5" ht="16.5" spans="16:16">
      <c r="P5" s="99" t="s">
        <v>492</v>
      </c>
    </row>
    <row r="6" ht="28.5" customHeight="1" spans="2:16">
      <c r="B6" s="68" t="s">
        <v>812</v>
      </c>
      <c r="C6" s="68" t="s">
        <v>813</v>
      </c>
      <c r="D6" s="68" t="s">
        <v>814</v>
      </c>
      <c r="E6" s="68" t="s">
        <v>815</v>
      </c>
      <c r="F6" s="68" t="s">
        <v>816</v>
      </c>
      <c r="G6" s="68" t="s">
        <v>817</v>
      </c>
      <c r="H6" s="68" t="s">
        <v>818</v>
      </c>
      <c r="I6" s="100" t="s">
        <v>819</v>
      </c>
      <c r="J6" s="101"/>
      <c r="K6" s="101"/>
      <c r="L6" s="101"/>
      <c r="M6" s="101"/>
      <c r="N6" s="101"/>
      <c r="O6" s="101"/>
      <c r="P6" s="102"/>
    </row>
    <row r="7" ht="36" customHeight="1" spans="2:16">
      <c r="B7" s="69"/>
      <c r="C7" s="69"/>
      <c r="D7" s="69"/>
      <c r="E7" s="69"/>
      <c r="F7" s="69"/>
      <c r="G7" s="69"/>
      <c r="H7" s="69"/>
      <c r="I7" s="103" t="s">
        <v>820</v>
      </c>
      <c r="J7" s="103" t="s">
        <v>821</v>
      </c>
      <c r="K7" s="103" t="s">
        <v>822</v>
      </c>
      <c r="L7" s="103" t="s">
        <v>823</v>
      </c>
      <c r="M7" s="103" t="s">
        <v>824</v>
      </c>
      <c r="N7" s="103" t="s">
        <v>825</v>
      </c>
      <c r="O7" s="103" t="s">
        <v>826</v>
      </c>
      <c r="P7" s="104" t="s">
        <v>827</v>
      </c>
    </row>
    <row r="8" spans="1:16">
      <c r="A8" s="70"/>
      <c r="B8" s="71" t="s">
        <v>498</v>
      </c>
      <c r="C8" s="72" t="s">
        <v>828</v>
      </c>
      <c r="D8" s="73">
        <v>2021</v>
      </c>
      <c r="E8" s="73">
        <v>2021</v>
      </c>
      <c r="F8" s="74">
        <v>5142000</v>
      </c>
      <c r="G8" s="75">
        <v>5142000</v>
      </c>
      <c r="H8" s="76" t="s">
        <v>829</v>
      </c>
      <c r="I8" s="105"/>
      <c r="J8" s="105"/>
      <c r="K8" s="105"/>
      <c r="L8" s="105"/>
      <c r="M8" s="105"/>
      <c r="N8" s="105"/>
      <c r="O8" s="105"/>
      <c r="P8" s="106"/>
    </row>
    <row r="9" spans="1:16">
      <c r="A9" s="70"/>
      <c r="B9" s="77"/>
      <c r="C9" s="78"/>
      <c r="D9" s="79"/>
      <c r="E9" s="79"/>
      <c r="F9" s="80"/>
      <c r="G9" s="81"/>
      <c r="H9" s="76" t="s">
        <v>830</v>
      </c>
      <c r="I9" s="107"/>
      <c r="J9" s="107"/>
      <c r="K9" s="107"/>
      <c r="L9" s="107"/>
      <c r="M9" s="107"/>
      <c r="N9" s="107"/>
      <c r="O9" s="107"/>
      <c r="P9" s="108"/>
    </row>
    <row r="10" spans="1:16">
      <c r="A10" s="70"/>
      <c r="B10" s="77"/>
      <c r="C10" s="78"/>
      <c r="D10" s="79"/>
      <c r="E10" s="79"/>
      <c r="F10" s="80"/>
      <c r="G10" s="81"/>
      <c r="H10" s="76" t="s">
        <v>640</v>
      </c>
      <c r="I10" s="107"/>
      <c r="J10" s="107"/>
      <c r="K10" s="107"/>
      <c r="L10" s="107"/>
      <c r="M10" s="107"/>
      <c r="N10" s="107"/>
      <c r="O10" s="107"/>
      <c r="P10" s="108"/>
    </row>
    <row r="11" spans="1:16">
      <c r="A11" s="70"/>
      <c r="B11" s="77"/>
      <c r="C11" s="78"/>
      <c r="D11" s="79"/>
      <c r="E11" s="79"/>
      <c r="F11" s="80"/>
      <c r="G11" s="81"/>
      <c r="H11" s="76" t="s">
        <v>831</v>
      </c>
      <c r="I11" s="107"/>
      <c r="J11" s="107"/>
      <c r="K11" s="107">
        <v>1200000</v>
      </c>
      <c r="L11" s="107"/>
      <c r="M11" s="107">
        <v>1200000</v>
      </c>
      <c r="N11" s="107"/>
      <c r="O11" s="107">
        <v>1200000</v>
      </c>
      <c r="P11" s="108"/>
    </row>
    <row r="12" spans="1:16">
      <c r="A12" s="70"/>
      <c r="B12" s="82"/>
      <c r="C12" s="83"/>
      <c r="D12" s="84"/>
      <c r="E12" s="84"/>
      <c r="F12" s="85"/>
      <c r="G12" s="86"/>
      <c r="H12" s="87" t="s">
        <v>832</v>
      </c>
      <c r="I12" s="109"/>
      <c r="J12" s="109"/>
      <c r="K12" s="109">
        <f>SUM(K9:K11)</f>
        <v>1200000</v>
      </c>
      <c r="L12" s="109"/>
      <c r="M12" s="109">
        <f>SUM(M9:M11)</f>
        <v>1200000</v>
      </c>
      <c r="N12" s="109"/>
      <c r="O12" s="109">
        <f>SUM(O9:O11)</f>
        <v>1200000</v>
      </c>
      <c r="P12" s="110"/>
    </row>
    <row r="13" spans="1:16">
      <c r="A13" s="70"/>
      <c r="B13" s="71" t="s">
        <v>500</v>
      </c>
      <c r="C13" s="72" t="s">
        <v>833</v>
      </c>
      <c r="D13" s="73">
        <v>2021</v>
      </c>
      <c r="E13" s="73">
        <v>2021</v>
      </c>
      <c r="F13" s="74">
        <v>1800000</v>
      </c>
      <c r="G13" s="75">
        <v>1800000</v>
      </c>
      <c r="H13" s="76" t="s">
        <v>829</v>
      </c>
      <c r="I13" s="107"/>
      <c r="J13" s="107"/>
      <c r="K13" s="107"/>
      <c r="L13" s="107"/>
      <c r="M13" s="107"/>
      <c r="N13" s="107"/>
      <c r="O13" s="107"/>
      <c r="P13" s="108"/>
    </row>
    <row r="14" spans="1:16">
      <c r="A14" s="70"/>
      <c r="B14" s="77"/>
      <c r="C14" s="78"/>
      <c r="D14" s="79"/>
      <c r="E14" s="79"/>
      <c r="F14" s="80"/>
      <c r="G14" s="81"/>
      <c r="H14" s="76" t="s">
        <v>830</v>
      </c>
      <c r="I14" s="107"/>
      <c r="J14" s="107"/>
      <c r="K14" s="107"/>
      <c r="L14" s="107"/>
      <c r="M14" s="107"/>
      <c r="N14" s="107"/>
      <c r="O14" s="107"/>
      <c r="P14" s="108"/>
    </row>
    <row r="15" spans="1:16">
      <c r="A15" s="70"/>
      <c r="B15" s="77"/>
      <c r="C15" s="78"/>
      <c r="D15" s="79"/>
      <c r="E15" s="79"/>
      <c r="F15" s="80"/>
      <c r="G15" s="81"/>
      <c r="H15" s="76" t="s">
        <v>640</v>
      </c>
      <c r="I15" s="107"/>
      <c r="J15" s="107"/>
      <c r="K15" s="107"/>
      <c r="L15" s="107"/>
      <c r="M15" s="107"/>
      <c r="N15" s="107"/>
      <c r="O15" s="107"/>
      <c r="P15" s="108"/>
    </row>
    <row r="16" spans="1:16">
      <c r="A16" s="70"/>
      <c r="B16" s="77"/>
      <c r="C16" s="78"/>
      <c r="D16" s="79"/>
      <c r="E16" s="79"/>
      <c r="F16" s="80"/>
      <c r="G16" s="81"/>
      <c r="H16" s="76" t="s">
        <v>831</v>
      </c>
      <c r="I16" s="107">
        <v>500000</v>
      </c>
      <c r="J16" s="107">
        <v>603000</v>
      </c>
      <c r="K16" s="107">
        <v>1000000</v>
      </c>
      <c r="L16" s="107">
        <v>1496500</v>
      </c>
      <c r="M16" s="107">
        <v>2000000</v>
      </c>
      <c r="N16" s="107"/>
      <c r="O16" s="107">
        <v>3000000</v>
      </c>
      <c r="P16" s="111"/>
    </row>
    <row r="17" spans="1:16">
      <c r="A17" s="70"/>
      <c r="B17" s="82"/>
      <c r="C17" s="83"/>
      <c r="D17" s="84"/>
      <c r="E17" s="84"/>
      <c r="F17" s="85"/>
      <c r="G17" s="86"/>
      <c r="H17" s="87" t="s">
        <v>832</v>
      </c>
      <c r="I17" s="109">
        <f>SUM(I14:I16)</f>
        <v>500000</v>
      </c>
      <c r="J17" s="109">
        <f>J16</f>
        <v>603000</v>
      </c>
      <c r="K17" s="109">
        <f>SUM(K14:K16)</f>
        <v>1000000</v>
      </c>
      <c r="L17" s="109">
        <v>1496500</v>
      </c>
      <c r="M17" s="109">
        <f>SUM(M14:M16)</f>
        <v>2000000</v>
      </c>
      <c r="N17" s="109"/>
      <c r="O17" s="109">
        <f>SUM(O14:O16)</f>
        <v>3000000</v>
      </c>
      <c r="P17" s="110"/>
    </row>
    <row r="18" spans="1:16">
      <c r="A18" s="70"/>
      <c r="B18" s="71" t="s">
        <v>502</v>
      </c>
      <c r="C18" s="72" t="s">
        <v>834</v>
      </c>
      <c r="D18" s="73">
        <v>2021</v>
      </c>
      <c r="E18" s="73">
        <v>2021</v>
      </c>
      <c r="F18" s="74">
        <v>615000</v>
      </c>
      <c r="G18" s="75">
        <v>615000</v>
      </c>
      <c r="H18" s="76" t="s">
        <v>829</v>
      </c>
      <c r="I18" s="107"/>
      <c r="J18" s="107"/>
      <c r="K18" s="107"/>
      <c r="L18" s="107"/>
      <c r="M18" s="107"/>
      <c r="N18" s="107"/>
      <c r="O18" s="107"/>
      <c r="P18" s="108"/>
    </row>
    <row r="19" spans="1:16">
      <c r="A19" s="70"/>
      <c r="B19" s="77"/>
      <c r="C19" s="78"/>
      <c r="D19" s="79"/>
      <c r="E19" s="79"/>
      <c r="F19" s="80"/>
      <c r="G19" s="81"/>
      <c r="H19" s="76" t="s">
        <v>830</v>
      </c>
      <c r="I19" s="107"/>
      <c r="J19" s="107"/>
      <c r="K19" s="107"/>
      <c r="L19" s="107"/>
      <c r="M19" s="107"/>
      <c r="N19" s="107"/>
      <c r="O19" s="107"/>
      <c r="P19" s="108"/>
    </row>
    <row r="20" spans="1:16">
      <c r="A20" s="70"/>
      <c r="B20" s="77"/>
      <c r="C20" s="78"/>
      <c r="D20" s="79"/>
      <c r="E20" s="79"/>
      <c r="F20" s="80"/>
      <c r="G20" s="81"/>
      <c r="H20" s="76" t="s">
        <v>640</v>
      </c>
      <c r="I20" s="107"/>
      <c r="J20" s="107"/>
      <c r="K20" s="107"/>
      <c r="L20" s="107"/>
      <c r="M20" s="107"/>
      <c r="N20" s="107"/>
      <c r="O20" s="107"/>
      <c r="P20" s="108"/>
    </row>
    <row r="21" spans="1:16">
      <c r="A21" s="70"/>
      <c r="B21" s="77"/>
      <c r="C21" s="78"/>
      <c r="D21" s="79"/>
      <c r="E21" s="79"/>
      <c r="F21" s="80"/>
      <c r="G21" s="81"/>
      <c r="H21" s="76" t="s">
        <v>831</v>
      </c>
      <c r="I21" s="107">
        <v>500000</v>
      </c>
      <c r="J21" s="107">
        <v>1785000</v>
      </c>
      <c r="K21" s="107">
        <v>1500000</v>
      </c>
      <c r="L21" s="107">
        <v>1872500</v>
      </c>
      <c r="M21" s="107">
        <v>2000000</v>
      </c>
      <c r="N21" s="107"/>
      <c r="O21" s="107">
        <v>2000000</v>
      </c>
      <c r="P21" s="108"/>
    </row>
    <row r="22" spans="1:16">
      <c r="A22" s="70"/>
      <c r="B22" s="82"/>
      <c r="C22" s="83"/>
      <c r="D22" s="84"/>
      <c r="E22" s="84"/>
      <c r="F22" s="85"/>
      <c r="G22" s="86"/>
      <c r="H22" s="87" t="s">
        <v>832</v>
      </c>
      <c r="I22" s="109">
        <f>SUM(I19:I21)</f>
        <v>500000</v>
      </c>
      <c r="J22" s="109">
        <f>J21</f>
        <v>1785000</v>
      </c>
      <c r="K22" s="109">
        <f>SUM(K19:K21)</f>
        <v>1500000</v>
      </c>
      <c r="L22" s="109">
        <v>1872500</v>
      </c>
      <c r="M22" s="109">
        <f>SUM(M19:M21)</f>
        <v>2000000</v>
      </c>
      <c r="N22" s="109"/>
      <c r="O22" s="109">
        <f>SUM(O19:O21)</f>
        <v>2000000</v>
      </c>
      <c r="P22" s="112"/>
    </row>
    <row r="23" spans="1:16">
      <c r="A23" s="70"/>
      <c r="B23" s="71" t="s">
        <v>504</v>
      </c>
      <c r="C23" s="72" t="s">
        <v>835</v>
      </c>
      <c r="D23" s="73">
        <v>2021</v>
      </c>
      <c r="E23" s="73">
        <v>2021</v>
      </c>
      <c r="F23" s="74">
        <v>300000</v>
      </c>
      <c r="G23" s="75">
        <v>300000</v>
      </c>
      <c r="H23" s="76" t="s">
        <v>829</v>
      </c>
      <c r="I23" s="107"/>
      <c r="J23" s="107"/>
      <c r="K23" s="107"/>
      <c r="L23" s="107"/>
      <c r="M23" s="107"/>
      <c r="N23" s="107"/>
      <c r="O23" s="107"/>
      <c r="P23" s="108"/>
    </row>
    <row r="24" spans="1:16">
      <c r="A24" s="70"/>
      <c r="B24" s="77"/>
      <c r="C24" s="78"/>
      <c r="D24" s="79"/>
      <c r="E24" s="79"/>
      <c r="F24" s="80"/>
      <c r="G24" s="81"/>
      <c r="H24" s="76" t="s">
        <v>830</v>
      </c>
      <c r="I24" s="107"/>
      <c r="J24" s="107"/>
      <c r="K24" s="107"/>
      <c r="L24" s="107"/>
      <c r="M24" s="107"/>
      <c r="N24" s="107"/>
      <c r="O24" s="107"/>
      <c r="P24" s="108"/>
    </row>
    <row r="25" spans="1:16">
      <c r="A25" s="70"/>
      <c r="B25" s="77"/>
      <c r="C25" s="78"/>
      <c r="D25" s="79"/>
      <c r="E25" s="79"/>
      <c r="F25" s="80"/>
      <c r="G25" s="81"/>
      <c r="H25" s="76" t="s">
        <v>640</v>
      </c>
      <c r="I25" s="107"/>
      <c r="J25" s="107"/>
      <c r="K25" s="107"/>
      <c r="L25" s="107"/>
      <c r="M25" s="107"/>
      <c r="N25" s="107"/>
      <c r="O25" s="107"/>
      <c r="P25" s="108"/>
    </row>
    <row r="26" spans="1:16">
      <c r="A26" s="70"/>
      <c r="B26" s="77"/>
      <c r="C26" s="78"/>
      <c r="D26" s="79"/>
      <c r="E26" s="79"/>
      <c r="F26" s="80"/>
      <c r="G26" s="81"/>
      <c r="H26" s="76" t="s">
        <v>831</v>
      </c>
      <c r="I26" s="107">
        <v>200000</v>
      </c>
      <c r="J26" s="107"/>
      <c r="K26" s="107">
        <v>300000</v>
      </c>
      <c r="L26" s="107">
        <v>62600</v>
      </c>
      <c r="M26" s="107">
        <v>300000</v>
      </c>
      <c r="N26" s="107"/>
      <c r="O26" s="107">
        <v>400000</v>
      </c>
      <c r="P26" s="108"/>
    </row>
    <row r="27" spans="1:16">
      <c r="A27" s="70"/>
      <c r="B27" s="82"/>
      <c r="C27" s="83"/>
      <c r="D27" s="84"/>
      <c r="E27" s="84"/>
      <c r="F27" s="85"/>
      <c r="G27" s="86"/>
      <c r="H27" s="87" t="s">
        <v>832</v>
      </c>
      <c r="I27" s="109">
        <f>SUM(I24:I26)</f>
        <v>200000</v>
      </c>
      <c r="J27" s="109"/>
      <c r="K27" s="109">
        <f>SUM(K24:K26)</f>
        <v>300000</v>
      </c>
      <c r="L27" s="109">
        <v>62600</v>
      </c>
      <c r="M27" s="109">
        <f>SUM(M24:M26)</f>
        <v>300000</v>
      </c>
      <c r="N27" s="109"/>
      <c r="O27" s="109">
        <f>SUM(O24:O26)</f>
        <v>400000</v>
      </c>
      <c r="P27" s="112"/>
    </row>
    <row r="28" spans="1:16">
      <c r="A28" s="70"/>
      <c r="B28" s="71">
        <v>5</v>
      </c>
      <c r="C28" s="72" t="s">
        <v>836</v>
      </c>
      <c r="D28" s="73">
        <v>2021</v>
      </c>
      <c r="E28" s="73">
        <v>2021</v>
      </c>
      <c r="F28" s="74">
        <v>200000</v>
      </c>
      <c r="G28" s="75">
        <v>200000</v>
      </c>
      <c r="H28" s="76" t="s">
        <v>829</v>
      </c>
      <c r="I28" s="107"/>
      <c r="J28" s="107"/>
      <c r="K28" s="107"/>
      <c r="L28" s="107"/>
      <c r="M28" s="107"/>
      <c r="N28" s="107"/>
      <c r="O28" s="107"/>
      <c r="P28" s="108"/>
    </row>
    <row r="29" spans="1:16">
      <c r="A29" s="70"/>
      <c r="B29" s="77"/>
      <c r="C29" s="78"/>
      <c r="D29" s="79"/>
      <c r="E29" s="79"/>
      <c r="F29" s="80"/>
      <c r="G29" s="81"/>
      <c r="H29" s="76" t="s">
        <v>830</v>
      </c>
      <c r="I29" s="107"/>
      <c r="J29" s="107"/>
      <c r="K29" s="107"/>
      <c r="L29" s="107"/>
      <c r="M29" s="107"/>
      <c r="N29" s="107"/>
      <c r="O29" s="107"/>
      <c r="P29" s="108"/>
    </row>
    <row r="30" spans="1:16">
      <c r="A30" s="70"/>
      <c r="B30" s="77"/>
      <c r="C30" s="78"/>
      <c r="D30" s="79"/>
      <c r="E30" s="79"/>
      <c r="F30" s="80"/>
      <c r="G30" s="81"/>
      <c r="H30" s="76" t="s">
        <v>640</v>
      </c>
      <c r="I30" s="107"/>
      <c r="J30" s="107"/>
      <c r="K30" s="107"/>
      <c r="L30" s="107"/>
      <c r="M30" s="107"/>
      <c r="N30" s="107"/>
      <c r="O30" s="107"/>
      <c r="P30" s="108"/>
    </row>
    <row r="31" spans="1:16">
      <c r="A31" s="70"/>
      <c r="B31" s="77"/>
      <c r="C31" s="78"/>
      <c r="D31" s="79"/>
      <c r="E31" s="79"/>
      <c r="F31" s="80"/>
      <c r="G31" s="81"/>
      <c r="H31" s="76" t="s">
        <v>831</v>
      </c>
      <c r="I31" s="107"/>
      <c r="J31" s="107">
        <v>122000</v>
      </c>
      <c r="K31" s="107">
        <v>100000</v>
      </c>
      <c r="L31" s="107">
        <v>137000</v>
      </c>
      <c r="M31" s="107">
        <v>200000</v>
      </c>
      <c r="N31" s="107"/>
      <c r="O31" s="107">
        <v>400000</v>
      </c>
      <c r="P31" s="108"/>
    </row>
    <row r="32" ht="16.5" spans="1:16">
      <c r="A32" s="70"/>
      <c r="B32" s="82"/>
      <c r="C32" s="83"/>
      <c r="D32" s="84"/>
      <c r="E32" s="84"/>
      <c r="F32" s="85"/>
      <c r="G32" s="88"/>
      <c r="H32" s="87" t="s">
        <v>832</v>
      </c>
      <c r="I32" s="109"/>
      <c r="J32" s="109">
        <f>J31</f>
        <v>122000</v>
      </c>
      <c r="K32" s="109">
        <f>SUM(K29:K31)</f>
        <v>100000</v>
      </c>
      <c r="L32" s="109">
        <v>137000</v>
      </c>
      <c r="M32" s="109">
        <f>SUM(M29:M31)</f>
        <v>200000</v>
      </c>
      <c r="N32" s="109"/>
      <c r="O32" s="109">
        <f>SUM(O29:O31)</f>
        <v>400000</v>
      </c>
      <c r="P32" s="113"/>
    </row>
    <row r="33" spans="1:16">
      <c r="A33" s="70"/>
      <c r="B33" s="71">
        <v>6</v>
      </c>
      <c r="C33" s="72" t="s">
        <v>837</v>
      </c>
      <c r="D33" s="73">
        <v>2021</v>
      </c>
      <c r="E33" s="73">
        <v>2021</v>
      </c>
      <c r="F33" s="74"/>
      <c r="G33" s="75"/>
      <c r="H33" s="76" t="s">
        <v>829</v>
      </c>
      <c r="I33" s="107"/>
      <c r="J33" s="107"/>
      <c r="K33" s="107"/>
      <c r="L33" s="107"/>
      <c r="M33" s="107"/>
      <c r="N33" s="107"/>
      <c r="O33" s="107"/>
      <c r="P33" s="108"/>
    </row>
    <row r="34" spans="1:16">
      <c r="A34" s="70"/>
      <c r="B34" s="77"/>
      <c r="C34" s="78"/>
      <c r="D34" s="79"/>
      <c r="E34" s="79"/>
      <c r="F34" s="80"/>
      <c r="G34" s="81"/>
      <c r="H34" s="76" t="s">
        <v>830</v>
      </c>
      <c r="I34" s="107"/>
      <c r="J34" s="107"/>
      <c r="K34" s="107"/>
      <c r="L34" s="107"/>
      <c r="M34" s="107"/>
      <c r="N34" s="107"/>
      <c r="O34" s="107"/>
      <c r="P34" s="108"/>
    </row>
    <row r="35" spans="1:16">
      <c r="A35" s="70"/>
      <c r="B35" s="77"/>
      <c r="C35" s="78"/>
      <c r="D35" s="79"/>
      <c r="E35" s="79"/>
      <c r="F35" s="80"/>
      <c r="G35" s="81"/>
      <c r="H35" s="76" t="s">
        <v>640</v>
      </c>
      <c r="I35" s="107"/>
      <c r="J35" s="107"/>
      <c r="K35" s="107"/>
      <c r="L35" s="107"/>
      <c r="M35" s="107"/>
      <c r="N35" s="107"/>
      <c r="O35" s="107"/>
      <c r="P35" s="108"/>
    </row>
    <row r="36" spans="1:16">
      <c r="A36" s="70"/>
      <c r="B36" s="77"/>
      <c r="C36" s="78"/>
      <c r="D36" s="79"/>
      <c r="E36" s="79"/>
      <c r="F36" s="80"/>
      <c r="G36" s="81"/>
      <c r="H36" s="76" t="s">
        <v>831</v>
      </c>
      <c r="I36" s="107"/>
      <c r="J36" s="107"/>
      <c r="K36" s="107">
        <v>2000000</v>
      </c>
      <c r="L36" s="107">
        <v>2854164</v>
      </c>
      <c r="M36" s="107">
        <v>3000000</v>
      </c>
      <c r="N36" s="107"/>
      <c r="O36" s="107">
        <v>3000000</v>
      </c>
      <c r="P36" s="108"/>
    </row>
    <row r="37" ht="16.5" spans="1:16">
      <c r="A37" s="70"/>
      <c r="B37" s="82"/>
      <c r="C37" s="83"/>
      <c r="D37" s="84"/>
      <c r="E37" s="84"/>
      <c r="F37" s="85"/>
      <c r="G37" s="88"/>
      <c r="H37" s="87" t="s">
        <v>832</v>
      </c>
      <c r="I37" s="109"/>
      <c r="J37" s="109"/>
      <c r="K37" s="109">
        <f>SUM(K34:K36)</f>
        <v>2000000</v>
      </c>
      <c r="L37" s="109">
        <v>2854164</v>
      </c>
      <c r="M37" s="109">
        <f>SUM(M34:M36)</f>
        <v>3000000</v>
      </c>
      <c r="N37" s="109"/>
      <c r="O37" s="109">
        <f>SUM(O34:O36)</f>
        <v>3000000</v>
      </c>
      <c r="P37" s="113"/>
    </row>
    <row r="38" spans="1:16">
      <c r="A38" s="70"/>
      <c r="B38" s="71">
        <v>7</v>
      </c>
      <c r="C38" s="72" t="s">
        <v>640</v>
      </c>
      <c r="D38" s="73">
        <v>2021</v>
      </c>
      <c r="E38" s="73">
        <v>2021</v>
      </c>
      <c r="F38" s="74">
        <v>1700000</v>
      </c>
      <c r="G38" s="75">
        <v>1700000</v>
      </c>
      <c r="H38" s="76" t="s">
        <v>829</v>
      </c>
      <c r="I38" s="107"/>
      <c r="J38" s="107"/>
      <c r="K38" s="107"/>
      <c r="L38" s="107"/>
      <c r="M38" s="107"/>
      <c r="N38" s="107"/>
      <c r="O38" s="107"/>
      <c r="P38" s="108"/>
    </row>
    <row r="39" spans="1:16">
      <c r="A39" s="70"/>
      <c r="B39" s="77"/>
      <c r="C39" s="78"/>
      <c r="D39" s="79"/>
      <c r="E39" s="79"/>
      <c r="F39" s="80"/>
      <c r="G39" s="81"/>
      <c r="H39" s="76" t="s">
        <v>830</v>
      </c>
      <c r="I39" s="107"/>
      <c r="J39" s="107"/>
      <c r="K39" s="107"/>
      <c r="L39" s="107"/>
      <c r="M39" s="107"/>
      <c r="N39" s="107"/>
      <c r="O39" s="107"/>
      <c r="P39" s="108"/>
    </row>
    <row r="40" spans="1:16">
      <c r="A40" s="70"/>
      <c r="B40" s="77"/>
      <c r="C40" s="78"/>
      <c r="D40" s="79"/>
      <c r="E40" s="79"/>
      <c r="F40" s="80"/>
      <c r="G40" s="81"/>
      <c r="H40" s="76" t="s">
        <v>640</v>
      </c>
      <c r="I40" s="107"/>
      <c r="J40" s="107"/>
      <c r="K40" s="107"/>
      <c r="L40" s="107"/>
      <c r="M40" s="107"/>
      <c r="N40" s="107"/>
      <c r="O40" s="107"/>
      <c r="P40" s="108"/>
    </row>
    <row r="41" spans="1:16">
      <c r="A41" s="70"/>
      <c r="B41" s="77"/>
      <c r="C41" s="78"/>
      <c r="D41" s="79"/>
      <c r="E41" s="79"/>
      <c r="F41" s="80"/>
      <c r="G41" s="81"/>
      <c r="H41" s="76" t="s">
        <v>831</v>
      </c>
      <c r="I41" s="107">
        <v>1000000</v>
      </c>
      <c r="J41" s="107">
        <v>154000</v>
      </c>
      <c r="K41" s="107">
        <v>1500000</v>
      </c>
      <c r="L41" s="107">
        <v>845250</v>
      </c>
      <c r="M41" s="107">
        <v>2000000</v>
      </c>
      <c r="N41" s="107"/>
      <c r="O41" s="107">
        <v>3000000</v>
      </c>
      <c r="P41" s="108"/>
    </row>
    <row r="42" ht="16.5" spans="1:16">
      <c r="A42" s="70"/>
      <c r="B42" s="82"/>
      <c r="C42" s="83"/>
      <c r="D42" s="84"/>
      <c r="E42" s="84"/>
      <c r="F42" s="85"/>
      <c r="G42" s="88"/>
      <c r="H42" s="87" t="s">
        <v>832</v>
      </c>
      <c r="I42" s="109">
        <f>SUM(I39:I41)</f>
        <v>1000000</v>
      </c>
      <c r="J42" s="109">
        <f>J41</f>
        <v>154000</v>
      </c>
      <c r="K42" s="109">
        <f>SUM(K39:K41)</f>
        <v>1500000</v>
      </c>
      <c r="L42" s="109">
        <v>245250</v>
      </c>
      <c r="M42" s="109">
        <f>SUM(M39:M41)</f>
        <v>2000000</v>
      </c>
      <c r="N42" s="109"/>
      <c r="O42" s="109">
        <f>SUM(O39:O41)</f>
        <v>3000000</v>
      </c>
      <c r="P42" s="113"/>
    </row>
    <row r="43" spans="1:16">
      <c r="A43" s="70"/>
      <c r="B43" s="71">
        <v>8</v>
      </c>
      <c r="C43" s="72" t="s">
        <v>838</v>
      </c>
      <c r="D43" s="73">
        <v>2021</v>
      </c>
      <c r="E43" s="73">
        <v>2021</v>
      </c>
      <c r="F43" s="74">
        <v>6880000</v>
      </c>
      <c r="G43" s="75">
        <v>6880000</v>
      </c>
      <c r="H43" s="76" t="s">
        <v>829</v>
      </c>
      <c r="I43" s="107"/>
      <c r="J43" s="107"/>
      <c r="K43" s="107"/>
      <c r="L43" s="107"/>
      <c r="M43" s="107"/>
      <c r="N43" s="107"/>
      <c r="O43" s="107"/>
      <c r="P43" s="108"/>
    </row>
    <row r="44" spans="1:16">
      <c r="A44" s="70"/>
      <c r="B44" s="77"/>
      <c r="C44" s="78"/>
      <c r="D44" s="79"/>
      <c r="E44" s="79"/>
      <c r="F44" s="80"/>
      <c r="G44" s="81"/>
      <c r="H44" s="76" t="s">
        <v>830</v>
      </c>
      <c r="I44" s="107"/>
      <c r="J44" s="107"/>
      <c r="K44" s="107"/>
      <c r="L44" s="107"/>
      <c r="M44" s="107"/>
      <c r="N44" s="107"/>
      <c r="O44" s="107"/>
      <c r="P44" s="108"/>
    </row>
    <row r="45" spans="1:16">
      <c r="A45" s="70"/>
      <c r="B45" s="77"/>
      <c r="C45" s="78"/>
      <c r="D45" s="79"/>
      <c r="E45" s="79"/>
      <c r="F45" s="80"/>
      <c r="G45" s="81"/>
      <c r="H45" s="76" t="s">
        <v>640</v>
      </c>
      <c r="I45" s="107"/>
      <c r="J45" s="107"/>
      <c r="K45" s="107"/>
      <c r="L45" s="107"/>
      <c r="M45" s="107"/>
      <c r="N45" s="107"/>
      <c r="O45" s="107"/>
      <c r="P45" s="108"/>
    </row>
    <row r="46" spans="1:16">
      <c r="A46" s="70"/>
      <c r="B46" s="77"/>
      <c r="C46" s="78"/>
      <c r="D46" s="79"/>
      <c r="E46" s="79"/>
      <c r="F46" s="80"/>
      <c r="G46" s="81"/>
      <c r="H46" s="76" t="s">
        <v>831</v>
      </c>
      <c r="I46" s="107"/>
      <c r="J46" s="107"/>
      <c r="K46" s="107"/>
      <c r="L46" s="107"/>
      <c r="M46" s="107"/>
      <c r="N46" s="107"/>
      <c r="O46" s="107"/>
      <c r="P46" s="108"/>
    </row>
    <row r="47" ht="16.5" spans="1:16">
      <c r="A47" s="70"/>
      <c r="B47" s="82"/>
      <c r="C47" s="83"/>
      <c r="D47" s="84"/>
      <c r="E47" s="84"/>
      <c r="F47" s="85"/>
      <c r="G47" s="88"/>
      <c r="H47" s="87" t="s">
        <v>832</v>
      </c>
      <c r="I47" s="109"/>
      <c r="J47" s="109"/>
      <c r="K47" s="109"/>
      <c r="L47" s="109"/>
      <c r="M47" s="109"/>
      <c r="N47" s="109"/>
      <c r="O47" s="109"/>
      <c r="P47" s="114"/>
    </row>
    <row r="48" spans="1:16">
      <c r="A48" s="70"/>
      <c r="B48" s="71">
        <v>9</v>
      </c>
      <c r="C48" s="72" t="s">
        <v>839</v>
      </c>
      <c r="D48" s="73">
        <v>2021</v>
      </c>
      <c r="E48" s="73">
        <v>2021</v>
      </c>
      <c r="F48" s="74">
        <v>1177000</v>
      </c>
      <c r="G48" s="75">
        <v>1177000</v>
      </c>
      <c r="H48" s="76" t="s">
        <v>829</v>
      </c>
      <c r="I48" s="107"/>
      <c r="J48" s="107"/>
      <c r="K48" s="107"/>
      <c r="L48" s="107"/>
      <c r="M48" s="107"/>
      <c r="N48" s="107"/>
      <c r="O48" s="107"/>
      <c r="P48" s="108"/>
    </row>
    <row r="49" spans="1:16">
      <c r="A49" s="70"/>
      <c r="B49" s="77"/>
      <c r="C49" s="78"/>
      <c r="D49" s="79"/>
      <c r="E49" s="79"/>
      <c r="F49" s="80"/>
      <c r="G49" s="81"/>
      <c r="H49" s="76" t="s">
        <v>830</v>
      </c>
      <c r="I49" s="107"/>
      <c r="J49" s="107"/>
      <c r="K49" s="107"/>
      <c r="L49" s="107"/>
      <c r="M49" s="107"/>
      <c r="N49" s="107"/>
      <c r="O49" s="107"/>
      <c r="P49" s="108"/>
    </row>
    <row r="50" spans="1:16">
      <c r="A50" s="70"/>
      <c r="B50" s="77"/>
      <c r="C50" s="78"/>
      <c r="D50" s="79"/>
      <c r="E50" s="79"/>
      <c r="F50" s="80"/>
      <c r="G50" s="81"/>
      <c r="H50" s="76" t="s">
        <v>640</v>
      </c>
      <c r="I50" s="107"/>
      <c r="J50" s="107"/>
      <c r="K50" s="107"/>
      <c r="L50" s="107"/>
      <c r="M50" s="107"/>
      <c r="N50" s="107"/>
      <c r="O50" s="107"/>
      <c r="P50" s="108"/>
    </row>
    <row r="51" spans="1:16">
      <c r="A51" s="70"/>
      <c r="B51" s="77"/>
      <c r="C51" s="78"/>
      <c r="D51" s="79"/>
      <c r="E51" s="79"/>
      <c r="F51" s="80"/>
      <c r="G51" s="81"/>
      <c r="H51" s="76" t="s">
        <v>831</v>
      </c>
      <c r="I51" s="107"/>
      <c r="J51" s="107"/>
      <c r="K51" s="107"/>
      <c r="L51" s="107"/>
      <c r="M51" s="107"/>
      <c r="N51" s="107"/>
      <c r="O51" s="107"/>
      <c r="P51" s="108"/>
    </row>
    <row r="52" ht="16.5" spans="1:16">
      <c r="A52" s="70"/>
      <c r="B52" s="82"/>
      <c r="C52" s="83"/>
      <c r="D52" s="84"/>
      <c r="E52" s="84"/>
      <c r="F52" s="85"/>
      <c r="G52" s="88"/>
      <c r="H52" s="87" t="s">
        <v>832</v>
      </c>
      <c r="I52" s="109"/>
      <c r="J52" s="109"/>
      <c r="K52" s="109"/>
      <c r="L52" s="109"/>
      <c r="M52" s="109"/>
      <c r="N52" s="109"/>
      <c r="O52" s="109"/>
      <c r="P52" s="114"/>
    </row>
    <row r="53" spans="1:16">
      <c r="A53" s="70"/>
      <c r="B53" s="71">
        <v>10</v>
      </c>
      <c r="C53" s="72" t="s">
        <v>840</v>
      </c>
      <c r="D53" s="73">
        <v>2021</v>
      </c>
      <c r="E53" s="73">
        <v>2021</v>
      </c>
      <c r="F53" s="74">
        <v>400000</v>
      </c>
      <c r="G53" s="75">
        <v>400000</v>
      </c>
      <c r="H53" s="76" t="s">
        <v>829</v>
      </c>
      <c r="I53" s="107"/>
      <c r="J53" s="107"/>
      <c r="K53" s="107"/>
      <c r="L53" s="107"/>
      <c r="M53" s="107"/>
      <c r="N53" s="107"/>
      <c r="O53" s="107"/>
      <c r="P53" s="108"/>
    </row>
    <row r="54" spans="1:16">
      <c r="A54" s="70"/>
      <c r="B54" s="77"/>
      <c r="C54" s="78"/>
      <c r="D54" s="79"/>
      <c r="E54" s="79"/>
      <c r="F54" s="80"/>
      <c r="G54" s="81"/>
      <c r="H54" s="76" t="s">
        <v>830</v>
      </c>
      <c r="I54" s="107"/>
      <c r="J54" s="107"/>
      <c r="K54" s="107"/>
      <c r="L54" s="107"/>
      <c r="M54" s="107"/>
      <c r="N54" s="107"/>
      <c r="O54" s="107"/>
      <c r="P54" s="108"/>
    </row>
    <row r="55" spans="1:16">
      <c r="A55" s="70"/>
      <c r="B55" s="77"/>
      <c r="C55" s="78"/>
      <c r="D55" s="79"/>
      <c r="E55" s="79"/>
      <c r="F55" s="80"/>
      <c r="G55" s="81"/>
      <c r="H55" s="76" t="s">
        <v>640</v>
      </c>
      <c r="I55" s="107"/>
      <c r="J55" s="107"/>
      <c r="K55" s="107"/>
      <c r="L55" s="107"/>
      <c r="M55" s="107"/>
      <c r="N55" s="107"/>
      <c r="O55" s="107"/>
      <c r="P55" s="108"/>
    </row>
    <row r="56" spans="1:16">
      <c r="A56" s="70"/>
      <c r="B56" s="77"/>
      <c r="C56" s="78"/>
      <c r="D56" s="79"/>
      <c r="E56" s="79"/>
      <c r="F56" s="80"/>
      <c r="G56" s="81"/>
      <c r="H56" s="76" t="s">
        <v>831</v>
      </c>
      <c r="I56" s="107"/>
      <c r="J56" s="107"/>
      <c r="K56" s="107"/>
      <c r="L56" s="107"/>
      <c r="M56" s="107"/>
      <c r="N56" s="107"/>
      <c r="O56" s="107"/>
      <c r="P56" s="108"/>
    </row>
    <row r="57" ht="16.5" spans="1:16">
      <c r="A57" s="70"/>
      <c r="B57" s="82"/>
      <c r="C57" s="83"/>
      <c r="D57" s="84"/>
      <c r="E57" s="84"/>
      <c r="F57" s="85"/>
      <c r="G57" s="88"/>
      <c r="H57" s="87" t="s">
        <v>832</v>
      </c>
      <c r="I57" s="109"/>
      <c r="J57" s="109"/>
      <c r="K57" s="109"/>
      <c r="L57" s="109"/>
      <c r="M57" s="109"/>
      <c r="N57" s="109"/>
      <c r="O57" s="109"/>
      <c r="P57" s="114"/>
    </row>
    <row r="58" spans="1:16">
      <c r="A58" s="70"/>
      <c r="B58" s="71">
        <v>11</v>
      </c>
      <c r="C58" s="89" t="s">
        <v>841</v>
      </c>
      <c r="D58" s="73"/>
      <c r="E58" s="73"/>
      <c r="F58" s="74"/>
      <c r="G58" s="75"/>
      <c r="H58" s="76" t="s">
        <v>829</v>
      </c>
      <c r="I58" s="107"/>
      <c r="J58" s="107"/>
      <c r="K58" s="107"/>
      <c r="L58" s="107"/>
      <c r="M58" s="107"/>
      <c r="N58" s="107"/>
      <c r="O58" s="107"/>
      <c r="P58" s="108"/>
    </row>
    <row r="59" spans="1:16">
      <c r="A59" s="70"/>
      <c r="B59" s="77"/>
      <c r="C59" s="90"/>
      <c r="D59" s="79"/>
      <c r="E59" s="79"/>
      <c r="F59" s="80"/>
      <c r="G59" s="81"/>
      <c r="H59" s="76" t="s">
        <v>830</v>
      </c>
      <c r="I59" s="107"/>
      <c r="J59" s="107"/>
      <c r="K59" s="107"/>
      <c r="L59" s="107"/>
      <c r="M59" s="107"/>
      <c r="N59" s="107"/>
      <c r="O59" s="107"/>
      <c r="P59" s="108"/>
    </row>
    <row r="60" spans="1:16">
      <c r="A60" s="70"/>
      <c r="B60" s="77"/>
      <c r="C60" s="90"/>
      <c r="D60" s="79"/>
      <c r="E60" s="79"/>
      <c r="F60" s="80"/>
      <c r="G60" s="81"/>
      <c r="H60" s="76" t="s">
        <v>640</v>
      </c>
      <c r="I60" s="107"/>
      <c r="J60" s="107"/>
      <c r="K60" s="107"/>
      <c r="L60" s="107"/>
      <c r="M60" s="107"/>
      <c r="N60" s="107"/>
      <c r="O60" s="107"/>
      <c r="P60" s="108"/>
    </row>
    <row r="61" spans="1:16">
      <c r="A61" s="70"/>
      <c r="B61" s="77"/>
      <c r="C61" s="90"/>
      <c r="D61" s="79"/>
      <c r="E61" s="79"/>
      <c r="F61" s="80"/>
      <c r="G61" s="81"/>
      <c r="H61" s="76" t="s">
        <v>831</v>
      </c>
      <c r="I61" s="107">
        <v>2000000</v>
      </c>
      <c r="J61" s="107">
        <v>2540000</v>
      </c>
      <c r="K61" s="107">
        <v>2600000</v>
      </c>
      <c r="L61" s="107">
        <v>2540000</v>
      </c>
      <c r="M61" s="107">
        <v>2600000</v>
      </c>
      <c r="N61" s="107"/>
      <c r="O61" s="107">
        <v>2600000</v>
      </c>
      <c r="P61" s="108"/>
    </row>
    <row r="62" ht="16.5" spans="1:16">
      <c r="A62" s="70"/>
      <c r="B62" s="82"/>
      <c r="C62" s="91"/>
      <c r="D62" s="84"/>
      <c r="E62" s="84"/>
      <c r="F62" s="85"/>
      <c r="G62" s="88"/>
      <c r="H62" s="87" t="s">
        <v>832</v>
      </c>
      <c r="I62" s="109">
        <f>SUM(I59:I61)</f>
        <v>2000000</v>
      </c>
      <c r="J62" s="109">
        <f>J61</f>
        <v>2540000</v>
      </c>
      <c r="K62" s="109">
        <f>SUM(K59:K61)</f>
        <v>2600000</v>
      </c>
      <c r="L62" s="109">
        <v>2540000</v>
      </c>
      <c r="M62" s="109">
        <f>SUM(M59:M61)</f>
        <v>2600000</v>
      </c>
      <c r="N62" s="109"/>
      <c r="O62" s="109">
        <f>SUM(O59:O61)</f>
        <v>2600000</v>
      </c>
      <c r="P62" s="113"/>
    </row>
    <row r="63" ht="26.25" customHeight="1" spans="2:16">
      <c r="B63" s="92" t="s">
        <v>842</v>
      </c>
      <c r="C63" s="93"/>
      <c r="D63" s="93"/>
      <c r="E63" s="94"/>
      <c r="F63" s="95">
        <f>SUM(F8:F62)</f>
        <v>18214000</v>
      </c>
      <c r="G63" s="96">
        <f>SUM(G8:G62)</f>
        <v>18214000</v>
      </c>
      <c r="H63" s="97"/>
      <c r="I63" s="115">
        <f>I12+I17+I22+I27+I32+I37+I42+I62</f>
        <v>4200000</v>
      </c>
      <c r="J63" s="115">
        <f>J17+J22+J32+J42+J62</f>
        <v>5204000</v>
      </c>
      <c r="K63" s="115">
        <f>K12+K17+K22+K27+K32+K37+K42+K62</f>
        <v>10200000</v>
      </c>
      <c r="L63" s="115">
        <v>9808014</v>
      </c>
      <c r="M63" s="115">
        <f>M12+M17+M22+M27+M32+M37+M42+M62</f>
        <v>13300000</v>
      </c>
      <c r="N63" s="115"/>
      <c r="O63" s="115">
        <f>O12+O17+O22+O27+O32+O37+O42+O62</f>
        <v>15600000</v>
      </c>
      <c r="P63" s="115"/>
    </row>
    <row r="64" spans="3:3">
      <c r="C64" s="66" t="s">
        <v>107</v>
      </c>
    </row>
    <row r="65" spans="2:2">
      <c r="B65" s="66" t="s">
        <v>843</v>
      </c>
    </row>
    <row r="66" spans="2:2">
      <c r="B66" s="66" t="s">
        <v>844</v>
      </c>
    </row>
  </sheetData>
  <mergeCells count="76">
    <mergeCell ref="B3:P3"/>
    <mergeCell ref="I6:P6"/>
    <mergeCell ref="B63:E63"/>
    <mergeCell ref="B6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2"/>
    <mergeCell ref="C6:C7"/>
    <mergeCell ref="C8:C12"/>
    <mergeCell ref="C13:C17"/>
    <mergeCell ref="C18:C22"/>
    <mergeCell ref="C23:C27"/>
    <mergeCell ref="C28:C32"/>
    <mergeCell ref="C33:C37"/>
    <mergeCell ref="C38:C42"/>
    <mergeCell ref="C43:C47"/>
    <mergeCell ref="C48:C52"/>
    <mergeCell ref="C53:C57"/>
    <mergeCell ref="C58:C62"/>
    <mergeCell ref="D6:D7"/>
    <mergeCell ref="D8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8:D62"/>
    <mergeCell ref="E6:E7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E53:E57"/>
    <mergeCell ref="E58:E62"/>
    <mergeCell ref="F6:F7"/>
    <mergeCell ref="F8:F12"/>
    <mergeCell ref="F13:F17"/>
    <mergeCell ref="F18:F22"/>
    <mergeCell ref="F23:F27"/>
    <mergeCell ref="F28:F32"/>
    <mergeCell ref="F33:F37"/>
    <mergeCell ref="F38:F42"/>
    <mergeCell ref="F43:F47"/>
    <mergeCell ref="F48:F52"/>
    <mergeCell ref="F53:F57"/>
    <mergeCell ref="F58:F62"/>
    <mergeCell ref="G6:G7"/>
    <mergeCell ref="G8:G12"/>
    <mergeCell ref="G13:G17"/>
    <mergeCell ref="G18:G22"/>
    <mergeCell ref="G23:G27"/>
    <mergeCell ref="G28:G32"/>
    <mergeCell ref="G33:G37"/>
    <mergeCell ref="G38:G42"/>
    <mergeCell ref="G43:G47"/>
    <mergeCell ref="G48:G52"/>
    <mergeCell ref="G53:G57"/>
    <mergeCell ref="G58:G62"/>
    <mergeCell ref="H6:H7"/>
  </mergeCells>
  <pageMargins left="0.118055555555556" right="0.118055555555556" top="0.747916666666667" bottom="0.747916666666667" header="0.313888888888889" footer="0.313888888888889"/>
  <pageSetup paperSize="9" scale="60" orientation="landscape"/>
  <headerFooter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43"/>
  <sheetViews>
    <sheetView showGridLines="0" tabSelected="1" view="pageBreakPreview" zoomScaleNormal="100" zoomScaleSheetLayoutView="100" workbookViewId="0">
      <selection activeCell="D10" sqref="D10:D11"/>
    </sheetView>
  </sheetViews>
  <sheetFormatPr defaultColWidth="9.14285714285714" defaultRowHeight="12.75" outlineLevelCol="6"/>
  <cols>
    <col min="1" max="1" width="1.57142857142857" style="1" customWidth="1"/>
    <col min="2" max="2" width="39.1428571428571" style="1" customWidth="1"/>
    <col min="3" max="6" width="20.7142857142857" style="1" customWidth="1"/>
    <col min="7" max="16384" width="9.14285714285714" style="1"/>
  </cols>
  <sheetData>
    <row r="1" ht="15.75" spans="6:6">
      <c r="F1" s="2" t="s">
        <v>845</v>
      </c>
    </row>
    <row r="2" ht="15.75" customHeight="1" spans="2:6">
      <c r="B2" s="3" t="s">
        <v>846</v>
      </c>
      <c r="C2" s="3"/>
      <c r="D2" s="3"/>
      <c r="E2" s="3"/>
      <c r="F2" s="3"/>
    </row>
    <row r="3" ht="40.5" customHeight="1" spans="2:6">
      <c r="B3" s="4"/>
      <c r="C3" s="4"/>
      <c r="D3" s="4"/>
      <c r="E3" s="4"/>
      <c r="F3" s="4"/>
    </row>
    <row r="4" ht="15.75" spans="2:6">
      <c r="B4" s="3" t="s">
        <v>847</v>
      </c>
      <c r="C4" s="3"/>
      <c r="D4" s="3"/>
      <c r="E4" s="3"/>
      <c r="F4" s="3"/>
    </row>
    <row r="5" ht="13.5" spans="6:6">
      <c r="F5" s="5" t="s">
        <v>492</v>
      </c>
    </row>
    <row r="6" ht="36" customHeight="1" spans="2:6">
      <c r="B6" s="6" t="s">
        <v>848</v>
      </c>
      <c r="C6" s="7" t="s">
        <v>849</v>
      </c>
      <c r="D6" s="7" t="s">
        <v>850</v>
      </c>
      <c r="E6" s="7" t="s">
        <v>851</v>
      </c>
      <c r="F6" s="7" t="s">
        <v>852</v>
      </c>
    </row>
    <row r="7" ht="30" customHeight="1" spans="2:6">
      <c r="B7" s="8" t="s">
        <v>853</v>
      </c>
      <c r="C7" s="9">
        <v>3626457</v>
      </c>
      <c r="D7" s="10">
        <v>8120786</v>
      </c>
      <c r="E7" s="10"/>
      <c r="F7" s="10"/>
    </row>
    <row r="8" ht="30" customHeight="1" spans="2:6">
      <c r="B8" s="8" t="s">
        <v>854</v>
      </c>
      <c r="C8" s="11">
        <v>35427911</v>
      </c>
      <c r="D8" s="12">
        <v>35691110</v>
      </c>
      <c r="E8" s="13"/>
      <c r="F8" s="13"/>
    </row>
    <row r="9" ht="30" customHeight="1" spans="2:6">
      <c r="B9" s="14" t="s">
        <v>855</v>
      </c>
      <c r="C9" s="15">
        <v>1500000</v>
      </c>
      <c r="D9" s="16">
        <v>1500000</v>
      </c>
      <c r="E9" s="16"/>
      <c r="F9" s="16"/>
    </row>
    <row r="10" ht="13.5" spans="2:6">
      <c r="B10" s="17" t="s">
        <v>614</v>
      </c>
      <c r="C10" s="18">
        <f>SUM(C7:C9)</f>
        <v>40554368</v>
      </c>
      <c r="D10" s="18">
        <f>SUM(D7:D9)</f>
        <v>45311896</v>
      </c>
      <c r="E10" s="19"/>
      <c r="F10" s="19"/>
    </row>
    <row r="11" ht="15" customHeight="1" spans="2:6">
      <c r="B11" s="20"/>
      <c r="C11" s="21"/>
      <c r="D11" s="21"/>
      <c r="E11" s="22"/>
      <c r="F11" s="22"/>
    </row>
    <row r="12" spans="2:4">
      <c r="B12" s="23" t="s">
        <v>856</v>
      </c>
      <c r="D12" s="1" t="s">
        <v>857</v>
      </c>
    </row>
    <row r="13" spans="2:2">
      <c r="B13" s="4"/>
    </row>
    <row r="14" ht="15.75" spans="2:6">
      <c r="B14" s="3" t="s">
        <v>858</v>
      </c>
      <c r="C14" s="3"/>
      <c r="D14" s="3"/>
      <c r="E14" s="3"/>
      <c r="F14" s="3"/>
    </row>
    <row r="15" ht="13.5" spans="6:6">
      <c r="F15" s="5" t="s">
        <v>492</v>
      </c>
    </row>
    <row r="16" ht="36" customHeight="1" spans="2:6">
      <c r="B16" s="6" t="s">
        <v>859</v>
      </c>
      <c r="C16" s="7" t="s">
        <v>849</v>
      </c>
      <c r="D16" s="7" t="s">
        <v>850</v>
      </c>
      <c r="E16" s="7" t="s">
        <v>851</v>
      </c>
      <c r="F16" s="7" t="s">
        <v>852</v>
      </c>
    </row>
    <row r="17" ht="30" customHeight="1" spans="2:6">
      <c r="B17" s="8" t="s">
        <v>853</v>
      </c>
      <c r="C17" s="9">
        <v>48807685</v>
      </c>
      <c r="D17" s="10">
        <v>55705595</v>
      </c>
      <c r="E17" s="10"/>
      <c r="F17" s="10"/>
    </row>
    <row r="18" ht="30" customHeight="1" spans="2:6">
      <c r="B18" s="8" t="s">
        <v>854</v>
      </c>
      <c r="C18" s="11">
        <v>4862088</v>
      </c>
      <c r="D18" s="12">
        <v>4109058</v>
      </c>
      <c r="E18" s="12"/>
      <c r="F18" s="12"/>
    </row>
    <row r="19" ht="30" customHeight="1" spans="2:6">
      <c r="B19" s="14" t="s">
        <v>855</v>
      </c>
      <c r="C19" s="15">
        <v>21369514</v>
      </c>
      <c r="D19" s="16">
        <v>20961233</v>
      </c>
      <c r="E19" s="16"/>
      <c r="F19" s="16"/>
    </row>
    <row r="20" ht="13.5" spans="2:6">
      <c r="B20" s="17" t="s">
        <v>614</v>
      </c>
      <c r="C20" s="18">
        <f>SUM(C17:C19)</f>
        <v>75039287</v>
      </c>
      <c r="D20" s="18">
        <f>SUM(D17:D19)</f>
        <v>80775886</v>
      </c>
      <c r="E20" s="19"/>
      <c r="F20" s="19"/>
    </row>
    <row r="21" ht="15" customHeight="1" spans="2:6">
      <c r="B21" s="20"/>
      <c r="C21" s="21"/>
      <c r="D21" s="21"/>
      <c r="E21" s="22"/>
      <c r="F21" s="22"/>
    </row>
    <row r="22" ht="15" customHeight="1" spans="2:6">
      <c r="B22" s="23" t="s">
        <v>856</v>
      </c>
      <c r="C22" s="24"/>
      <c r="D22" s="24"/>
      <c r="E22" s="24"/>
      <c r="F22" s="24"/>
    </row>
    <row r="23" ht="10.5" customHeight="1" spans="2:6">
      <c r="B23" s="25"/>
      <c r="C23" s="24"/>
      <c r="D23" s="24"/>
      <c r="E23" s="24"/>
      <c r="F23" s="24"/>
    </row>
    <row r="24" ht="15" customHeight="1" spans="2:6">
      <c r="B24" s="26" t="s">
        <v>860</v>
      </c>
      <c r="C24" s="26"/>
      <c r="D24" s="26"/>
      <c r="E24" s="26"/>
      <c r="F24" s="26"/>
    </row>
    <row r="25" ht="13.5" spans="2:6">
      <c r="B25" s="4"/>
      <c r="E25" s="27"/>
      <c r="F25" s="5" t="s">
        <v>492</v>
      </c>
    </row>
    <row r="26" ht="48" customHeight="1" spans="2:6">
      <c r="B26" s="28"/>
      <c r="C26" s="29" t="s">
        <v>861</v>
      </c>
      <c r="D26" s="30" t="s">
        <v>862</v>
      </c>
      <c r="E26" s="31" t="s">
        <v>863</v>
      </c>
      <c r="F26" s="32" t="s">
        <v>862</v>
      </c>
    </row>
    <row r="27" ht="34.5" customHeight="1" spans="1:6">
      <c r="A27" s="33"/>
      <c r="B27" s="34" t="s">
        <v>864</v>
      </c>
      <c r="C27" s="35">
        <v>820</v>
      </c>
      <c r="D27" s="36">
        <v>27070873</v>
      </c>
      <c r="E27" s="37">
        <v>9</v>
      </c>
      <c r="F27" s="35">
        <v>1622000</v>
      </c>
    </row>
    <row r="28" spans="2:2">
      <c r="B28" s="4" t="s">
        <v>856</v>
      </c>
    </row>
    <row r="29" ht="13.5" spans="2:7">
      <c r="B29" s="38"/>
      <c r="C29" s="38"/>
      <c r="D29" s="38"/>
      <c r="E29" s="38"/>
      <c r="F29" s="5" t="s">
        <v>492</v>
      </c>
      <c r="G29" s="4"/>
    </row>
    <row r="30" ht="36.75" customHeight="1" spans="2:7">
      <c r="B30" s="39" t="s">
        <v>865</v>
      </c>
      <c r="C30" s="40"/>
      <c r="D30" s="40"/>
      <c r="E30" s="41"/>
      <c r="F30" s="42" t="s">
        <v>866</v>
      </c>
      <c r="G30" s="43"/>
    </row>
    <row r="31" ht="71.25" customHeight="1" spans="2:7">
      <c r="B31" s="44" t="s">
        <v>867</v>
      </c>
      <c r="C31" s="45"/>
      <c r="D31" s="45"/>
      <c r="E31" s="46"/>
      <c r="F31" s="47">
        <v>27070873</v>
      </c>
      <c r="G31" s="4"/>
    </row>
    <row r="32" ht="45.75" customHeight="1" spans="2:7">
      <c r="B32" s="48" t="s">
        <v>868</v>
      </c>
      <c r="C32" s="49"/>
      <c r="D32" s="49"/>
      <c r="E32" s="50"/>
      <c r="F32" s="51">
        <v>1622000</v>
      </c>
      <c r="G32" s="4"/>
    </row>
    <row r="33" ht="40.5" customHeight="1" spans="2:7">
      <c r="B33" s="52"/>
      <c r="C33" s="53"/>
      <c r="D33" s="53"/>
      <c r="E33" s="54"/>
      <c r="F33" s="55"/>
      <c r="G33" s="4"/>
    </row>
    <row r="34" ht="40.5" customHeight="1" spans="2:7">
      <c r="B34" s="56"/>
      <c r="C34" s="57"/>
      <c r="D34" s="57"/>
      <c r="E34" s="58"/>
      <c r="F34" s="59"/>
      <c r="G34" s="4"/>
    </row>
    <row r="35" ht="40.5" customHeight="1" spans="2:7">
      <c r="B35" s="56"/>
      <c r="C35" s="57"/>
      <c r="D35" s="57"/>
      <c r="E35" s="58"/>
      <c r="F35" s="59"/>
      <c r="G35" s="4"/>
    </row>
    <row r="36" ht="40.5" customHeight="1" spans="2:7">
      <c r="B36" s="56"/>
      <c r="C36" s="57"/>
      <c r="D36" s="57"/>
      <c r="E36" s="58"/>
      <c r="F36" s="59"/>
      <c r="G36" s="4"/>
    </row>
    <row r="37" ht="40.5" customHeight="1" spans="2:7">
      <c r="B37" s="56"/>
      <c r="C37" s="57"/>
      <c r="D37" s="57"/>
      <c r="E37" s="58"/>
      <c r="F37" s="59"/>
      <c r="G37" s="4"/>
    </row>
    <row r="38" ht="40.5" customHeight="1" spans="2:7">
      <c r="B38" s="60"/>
      <c r="C38" s="61"/>
      <c r="D38" s="61"/>
      <c r="E38" s="62"/>
      <c r="F38" s="63"/>
      <c r="G38" s="4"/>
    </row>
    <row r="39" ht="3" customHeight="1" spans="6:7">
      <c r="F39" s="4"/>
      <c r="G39" s="4"/>
    </row>
    <row r="40" customHeight="1" spans="2:7">
      <c r="B40" s="64" t="s">
        <v>869</v>
      </c>
      <c r="C40" s="64"/>
      <c r="D40" s="64"/>
      <c r="E40" s="64"/>
      <c r="F40" s="64"/>
      <c r="G40" s="4"/>
    </row>
    <row r="41" ht="26.25" customHeight="1" spans="2:7">
      <c r="B41" s="64"/>
      <c r="C41" s="64"/>
      <c r="D41" s="64"/>
      <c r="E41" s="64"/>
      <c r="F41" s="64"/>
      <c r="G41" s="4"/>
    </row>
    <row r="42" ht="15" spans="2:2">
      <c r="B42" s="65" t="s">
        <v>870</v>
      </c>
    </row>
    <row r="43" ht="15" spans="2:2">
      <c r="B43" s="65" t="s">
        <v>107</v>
      </c>
    </row>
  </sheetData>
  <mergeCells count="24">
    <mergeCell ref="B2:F2"/>
    <mergeCell ref="B4:F4"/>
    <mergeCell ref="B14:F14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0:B11"/>
    <mergeCell ref="B20:B21"/>
    <mergeCell ref="C10:C11"/>
    <mergeCell ref="C20:C21"/>
    <mergeCell ref="D10:D11"/>
    <mergeCell ref="D20:D21"/>
    <mergeCell ref="E10:E11"/>
    <mergeCell ref="E20:E21"/>
    <mergeCell ref="F10:F11"/>
    <mergeCell ref="F20:F21"/>
    <mergeCell ref="B40:F41"/>
  </mergeCells>
  <pageMargins left="0.313888888888889" right="0.313888888888889" top="0.354166666666667" bottom="0.354166666666667" header="0.313888888888889" footer="0.313888888888889"/>
  <pageSetup paperSize="9" scale="7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5"/>
  <sheetViews>
    <sheetView topLeftCell="A115" workbookViewId="0">
      <selection activeCell="H87" sqref="H87"/>
    </sheetView>
  </sheetViews>
  <sheetFormatPr defaultColWidth="9" defaultRowHeight="12.75"/>
  <cols>
    <col min="2" max="2" width="17.2857142857143" customWidth="1"/>
    <col min="3" max="3" width="62.1428571428571" customWidth="1"/>
    <col min="5" max="5" width="13" customWidth="1"/>
    <col min="6" max="6" width="15.5714285714286" customWidth="1"/>
    <col min="7" max="7" width="12.1428571428571" customWidth="1"/>
    <col min="8" max="8" width="13" customWidth="1"/>
    <col min="9" max="9" width="10.8571428571429" customWidth="1"/>
  </cols>
  <sheetData>
    <row r="1" ht="14.25" spans="8:9">
      <c r="H1" s="633"/>
      <c r="I1" s="633" t="s">
        <v>109</v>
      </c>
    </row>
    <row r="2" ht="89.25" customHeight="1" spans="2:9">
      <c r="B2" s="704" t="s">
        <v>110</v>
      </c>
      <c r="C2" s="704"/>
      <c r="D2" s="704"/>
      <c r="E2" s="704"/>
      <c r="F2" s="704"/>
      <c r="G2" s="704"/>
      <c r="H2" s="704"/>
      <c r="I2" s="704"/>
    </row>
    <row r="3" ht="13.5" spans="5:9">
      <c r="E3" s="1"/>
      <c r="F3" s="1"/>
      <c r="G3" s="1"/>
      <c r="H3" s="5"/>
      <c r="I3" s="5" t="s">
        <v>3</v>
      </c>
    </row>
    <row r="4" ht="62.25" customHeight="1" spans="2:9">
      <c r="B4" s="705" t="s">
        <v>4</v>
      </c>
      <c r="C4" s="706" t="s">
        <v>5</v>
      </c>
      <c r="D4" s="707" t="s">
        <v>6</v>
      </c>
      <c r="E4" s="635" t="s">
        <v>7</v>
      </c>
      <c r="F4" s="432" t="s">
        <v>8</v>
      </c>
      <c r="G4" s="708" t="s">
        <v>111</v>
      </c>
      <c r="H4" s="709"/>
      <c r="I4" s="637" t="s">
        <v>10</v>
      </c>
    </row>
    <row r="5" spans="2:9">
      <c r="B5" s="710"/>
      <c r="C5" s="711"/>
      <c r="D5" s="712"/>
      <c r="E5" s="642"/>
      <c r="F5" s="713"/>
      <c r="G5" s="714" t="s">
        <v>11</v>
      </c>
      <c r="H5" s="713" t="s">
        <v>12</v>
      </c>
      <c r="I5" s="760"/>
    </row>
    <row r="6" ht="13.5" spans="2:9">
      <c r="B6" s="715">
        <v>1</v>
      </c>
      <c r="C6" s="716">
        <v>2</v>
      </c>
      <c r="D6" s="717">
        <v>3</v>
      </c>
      <c r="E6" s="718">
        <v>4</v>
      </c>
      <c r="F6" s="719">
        <v>5</v>
      </c>
      <c r="G6" s="720">
        <v>6</v>
      </c>
      <c r="H6" s="721">
        <v>7</v>
      </c>
      <c r="I6" s="652">
        <v>8</v>
      </c>
    </row>
    <row r="7" spans="2:9">
      <c r="B7" s="722"/>
      <c r="C7" s="723" t="s">
        <v>112</v>
      </c>
      <c r="D7" s="724"/>
      <c r="E7" s="725"/>
      <c r="F7" s="726"/>
      <c r="G7" s="725"/>
      <c r="H7" s="726"/>
      <c r="I7" s="761"/>
    </row>
    <row r="8" ht="18.75" customHeight="1" spans="1:9">
      <c r="A8" s="33"/>
      <c r="B8" s="727" t="s">
        <v>113</v>
      </c>
      <c r="C8" s="723" t="s">
        <v>114</v>
      </c>
      <c r="D8" s="728" t="s">
        <v>115</v>
      </c>
      <c r="E8" s="729"/>
      <c r="F8" s="730"/>
      <c r="G8" s="729"/>
      <c r="H8" s="731"/>
      <c r="I8" s="762" t="s">
        <v>116</v>
      </c>
    </row>
    <row r="9" ht="18" customHeight="1" spans="1:9">
      <c r="A9" s="33"/>
      <c r="B9" s="727"/>
      <c r="C9" s="732" t="s">
        <v>117</v>
      </c>
      <c r="D9" s="733" t="s">
        <v>118</v>
      </c>
      <c r="E9" s="734">
        <v>84023</v>
      </c>
      <c r="F9" s="735">
        <v>85958</v>
      </c>
      <c r="G9" s="736">
        <v>83298</v>
      </c>
      <c r="H9" s="737">
        <v>85168</v>
      </c>
      <c r="I9" s="763">
        <f t="shared" ref="I9:I72" si="0">IFERROR(H9/G9,"  ")</f>
        <v>1.02244951859588</v>
      </c>
    </row>
    <row r="10" ht="10.5" customHeight="1" spans="1:9">
      <c r="A10" s="33"/>
      <c r="B10" s="727"/>
      <c r="C10" s="738" t="s">
        <v>119</v>
      </c>
      <c r="D10" s="739"/>
      <c r="E10" s="740"/>
      <c r="F10" s="741"/>
      <c r="G10" s="742"/>
      <c r="H10" s="743"/>
      <c r="I10" s="764" t="str">
        <f t="shared" si="0"/>
        <v>  </v>
      </c>
    </row>
    <row r="11" ht="15" customHeight="1" spans="1:12">
      <c r="A11" s="33"/>
      <c r="B11" s="727" t="s">
        <v>120</v>
      </c>
      <c r="C11" s="744" t="s">
        <v>121</v>
      </c>
      <c r="D11" s="733" t="s">
        <v>122</v>
      </c>
      <c r="E11" s="734">
        <v>561</v>
      </c>
      <c r="F11" s="735"/>
      <c r="G11" s="736"/>
      <c r="H11" s="737">
        <v>561</v>
      </c>
      <c r="I11" s="763" t="str">
        <f t="shared" si="0"/>
        <v>  </v>
      </c>
      <c r="L11" s="4"/>
    </row>
    <row r="12" ht="11.25" customHeight="1" spans="1:9">
      <c r="A12" s="33"/>
      <c r="B12" s="727"/>
      <c r="C12" s="745" t="s">
        <v>123</v>
      </c>
      <c r="D12" s="739"/>
      <c r="E12" s="740"/>
      <c r="F12" s="741"/>
      <c r="G12" s="742"/>
      <c r="H12" s="743"/>
      <c r="I12" s="764" t="str">
        <f t="shared" si="0"/>
        <v>  </v>
      </c>
    </row>
    <row r="13" ht="19.5" customHeight="1" spans="1:9">
      <c r="A13" s="33"/>
      <c r="B13" s="727" t="s">
        <v>124</v>
      </c>
      <c r="C13" s="746" t="s">
        <v>125</v>
      </c>
      <c r="D13" s="728" t="s">
        <v>126</v>
      </c>
      <c r="E13" s="747"/>
      <c r="F13" s="748"/>
      <c r="G13" s="749"/>
      <c r="H13" s="750"/>
      <c r="I13" s="765" t="str">
        <f t="shared" si="0"/>
        <v>  </v>
      </c>
    </row>
    <row r="14" ht="35.25" customHeight="1" spans="1:9">
      <c r="A14" s="33"/>
      <c r="B14" s="727" t="s">
        <v>127</v>
      </c>
      <c r="C14" s="746" t="s">
        <v>128</v>
      </c>
      <c r="D14" s="728" t="s">
        <v>129</v>
      </c>
      <c r="E14" s="747">
        <v>561</v>
      </c>
      <c r="F14" s="748"/>
      <c r="G14" s="749"/>
      <c r="H14" s="750">
        <v>561</v>
      </c>
      <c r="I14" s="765" t="str">
        <f t="shared" si="0"/>
        <v>  </v>
      </c>
    </row>
    <row r="15" ht="16.5" customHeight="1" spans="1:9">
      <c r="A15" s="33"/>
      <c r="B15" s="727" t="s">
        <v>130</v>
      </c>
      <c r="C15" s="746" t="s">
        <v>131</v>
      </c>
      <c r="D15" s="728" t="s">
        <v>132</v>
      </c>
      <c r="E15" s="747"/>
      <c r="F15" s="748"/>
      <c r="G15" s="749"/>
      <c r="H15" s="750"/>
      <c r="I15" s="765" t="str">
        <f t="shared" si="0"/>
        <v>  </v>
      </c>
    </row>
    <row r="16" ht="21" customHeight="1" spans="1:9">
      <c r="A16" s="33"/>
      <c r="B16" s="727" t="s">
        <v>133</v>
      </c>
      <c r="C16" s="746" t="s">
        <v>134</v>
      </c>
      <c r="D16" s="728" t="s">
        <v>135</v>
      </c>
      <c r="E16" s="747"/>
      <c r="F16" s="748"/>
      <c r="G16" s="749"/>
      <c r="H16" s="750"/>
      <c r="I16" s="765" t="str">
        <f t="shared" si="0"/>
        <v>  </v>
      </c>
    </row>
    <row r="17" ht="15" customHeight="1" spans="1:9">
      <c r="A17" s="33"/>
      <c r="B17" s="727" t="s">
        <v>136</v>
      </c>
      <c r="C17" s="746" t="s">
        <v>137</v>
      </c>
      <c r="D17" s="728" t="s">
        <v>138</v>
      </c>
      <c r="E17" s="747"/>
      <c r="F17" s="748"/>
      <c r="G17" s="749"/>
      <c r="H17" s="750"/>
      <c r="I17" s="765" t="str">
        <f t="shared" si="0"/>
        <v>  </v>
      </c>
    </row>
    <row r="18" ht="14.25" customHeight="1" spans="1:9">
      <c r="A18" s="33"/>
      <c r="B18" s="727" t="s">
        <v>139</v>
      </c>
      <c r="C18" s="744" t="s">
        <v>140</v>
      </c>
      <c r="D18" s="733" t="s">
        <v>141</v>
      </c>
      <c r="E18" s="734">
        <v>83462</v>
      </c>
      <c r="F18" s="735">
        <v>85958</v>
      </c>
      <c r="G18" s="736">
        <v>83298</v>
      </c>
      <c r="H18" s="737">
        <v>84607</v>
      </c>
      <c r="I18" s="763">
        <f t="shared" si="0"/>
        <v>1.01571466301712</v>
      </c>
    </row>
    <row r="19" customHeight="1" spans="1:9">
      <c r="A19" s="33"/>
      <c r="B19" s="727"/>
      <c r="C19" s="745" t="s">
        <v>142</v>
      </c>
      <c r="D19" s="739"/>
      <c r="E19" s="740"/>
      <c r="F19" s="741"/>
      <c r="G19" s="742"/>
      <c r="H19" s="743"/>
      <c r="I19" s="764" t="str">
        <f t="shared" si="0"/>
        <v>  </v>
      </c>
    </row>
    <row r="20" ht="21.75" customHeight="1" spans="1:9">
      <c r="A20" s="33"/>
      <c r="B20" s="727" t="s">
        <v>143</v>
      </c>
      <c r="C20" s="746" t="s">
        <v>144</v>
      </c>
      <c r="D20" s="728" t="s">
        <v>145</v>
      </c>
      <c r="E20" s="747">
        <v>1700</v>
      </c>
      <c r="F20" s="748"/>
      <c r="G20" s="749"/>
      <c r="H20" s="750">
        <v>1700</v>
      </c>
      <c r="I20" s="765" t="str">
        <f t="shared" si="0"/>
        <v>  </v>
      </c>
    </row>
    <row r="21" ht="20.25" customHeight="1" spans="2:9">
      <c r="B21" s="751" t="s">
        <v>146</v>
      </c>
      <c r="C21" s="746" t="s">
        <v>147</v>
      </c>
      <c r="D21" s="728" t="s">
        <v>148</v>
      </c>
      <c r="E21" s="747">
        <v>81762</v>
      </c>
      <c r="F21" s="748">
        <v>85958</v>
      </c>
      <c r="G21" s="749">
        <v>83298</v>
      </c>
      <c r="H21" s="750">
        <v>82907</v>
      </c>
      <c r="I21" s="765">
        <f t="shared" si="0"/>
        <v>0.995306009748133</v>
      </c>
    </row>
    <row r="22" ht="18.75" customHeight="1" spans="2:9">
      <c r="B22" s="751" t="s">
        <v>149</v>
      </c>
      <c r="C22" s="746" t="s">
        <v>150</v>
      </c>
      <c r="D22" s="728" t="s">
        <v>151</v>
      </c>
      <c r="E22" s="747"/>
      <c r="F22" s="748"/>
      <c r="G22" s="749"/>
      <c r="H22" s="750"/>
      <c r="I22" s="765" t="str">
        <f t="shared" si="0"/>
        <v>  </v>
      </c>
    </row>
    <row r="23" ht="26.25" customHeight="1" spans="2:9">
      <c r="B23" s="751" t="s">
        <v>152</v>
      </c>
      <c r="C23" s="746" t="s">
        <v>153</v>
      </c>
      <c r="D23" s="728" t="s">
        <v>154</v>
      </c>
      <c r="E23" s="747"/>
      <c r="F23" s="748"/>
      <c r="G23" s="749"/>
      <c r="H23" s="750"/>
      <c r="I23" s="765" t="str">
        <f t="shared" si="0"/>
        <v>  </v>
      </c>
    </row>
    <row r="24" ht="27" customHeight="1" spans="2:9">
      <c r="B24" s="751" t="s">
        <v>155</v>
      </c>
      <c r="C24" s="746" t="s">
        <v>156</v>
      </c>
      <c r="D24" s="728" t="s">
        <v>157</v>
      </c>
      <c r="E24" s="747"/>
      <c r="F24" s="748"/>
      <c r="G24" s="749"/>
      <c r="H24" s="750"/>
      <c r="I24" s="765" t="str">
        <f t="shared" si="0"/>
        <v>  </v>
      </c>
    </row>
    <row r="25" ht="17.25" customHeight="1" spans="2:9">
      <c r="B25" s="751" t="s">
        <v>158</v>
      </c>
      <c r="C25" s="746" t="s">
        <v>159</v>
      </c>
      <c r="D25" s="728" t="s">
        <v>160</v>
      </c>
      <c r="E25" s="747"/>
      <c r="F25" s="748"/>
      <c r="G25" s="749"/>
      <c r="H25" s="750"/>
      <c r="I25" s="765" t="str">
        <f t="shared" si="0"/>
        <v>  </v>
      </c>
    </row>
    <row r="26" ht="14.25" customHeight="1" spans="2:9">
      <c r="B26" s="751" t="s">
        <v>158</v>
      </c>
      <c r="C26" s="746" t="s">
        <v>161</v>
      </c>
      <c r="D26" s="728" t="s">
        <v>162</v>
      </c>
      <c r="E26" s="747"/>
      <c r="F26" s="748"/>
      <c r="G26" s="749"/>
      <c r="H26" s="750"/>
      <c r="I26" s="765" t="str">
        <f t="shared" si="0"/>
        <v>  </v>
      </c>
    </row>
    <row r="27" ht="23.25" customHeight="1" spans="1:9">
      <c r="A27" s="33"/>
      <c r="B27" s="727" t="s">
        <v>163</v>
      </c>
      <c r="C27" s="746" t="s">
        <v>164</v>
      </c>
      <c r="D27" s="728" t="s">
        <v>165</v>
      </c>
      <c r="E27" s="747"/>
      <c r="F27" s="748"/>
      <c r="G27" s="749"/>
      <c r="H27" s="750"/>
      <c r="I27" s="765" t="str">
        <f t="shared" si="0"/>
        <v>  </v>
      </c>
    </row>
    <row r="28" ht="22.5" customHeight="1" spans="1:9">
      <c r="A28" s="33"/>
      <c r="B28" s="727" t="s">
        <v>166</v>
      </c>
      <c r="C28" s="744" t="s">
        <v>167</v>
      </c>
      <c r="D28" s="733" t="s">
        <v>168</v>
      </c>
      <c r="E28" s="752"/>
      <c r="F28" s="753"/>
      <c r="G28" s="754"/>
      <c r="H28" s="737"/>
      <c r="I28" s="763" t="str">
        <f t="shared" si="0"/>
        <v>  </v>
      </c>
    </row>
    <row r="29" ht="19.5" customHeight="1" spans="1:9">
      <c r="A29" s="33"/>
      <c r="B29" s="727"/>
      <c r="C29" s="745" t="s">
        <v>169</v>
      </c>
      <c r="D29" s="739"/>
      <c r="E29" s="755"/>
      <c r="F29" s="756"/>
      <c r="G29" s="757"/>
      <c r="H29" s="743"/>
      <c r="I29" s="764" t="str">
        <f t="shared" si="0"/>
        <v>  </v>
      </c>
    </row>
    <row r="30" ht="30" customHeight="1" spans="1:9">
      <c r="A30" s="33"/>
      <c r="B30" s="727" t="s">
        <v>170</v>
      </c>
      <c r="C30" s="746" t="s">
        <v>171</v>
      </c>
      <c r="D30" s="728" t="s">
        <v>172</v>
      </c>
      <c r="E30" s="747"/>
      <c r="F30" s="748"/>
      <c r="G30" s="749"/>
      <c r="H30" s="750"/>
      <c r="I30" s="765" t="str">
        <f t="shared" si="0"/>
        <v>  </v>
      </c>
    </row>
    <row r="31" ht="20.25" customHeight="1" spans="2:9">
      <c r="B31" s="751" t="s">
        <v>173</v>
      </c>
      <c r="C31" s="746" t="s">
        <v>174</v>
      </c>
      <c r="D31" s="728" t="s">
        <v>175</v>
      </c>
      <c r="E31" s="747"/>
      <c r="F31" s="748"/>
      <c r="G31" s="749"/>
      <c r="H31" s="750"/>
      <c r="I31" s="765" t="str">
        <f t="shared" si="0"/>
        <v>  </v>
      </c>
    </row>
    <row r="32" ht="35.25" customHeight="1" spans="2:9">
      <c r="B32" s="751" t="s">
        <v>176</v>
      </c>
      <c r="C32" s="746" t="s">
        <v>177</v>
      </c>
      <c r="D32" s="728" t="s">
        <v>178</v>
      </c>
      <c r="E32" s="747"/>
      <c r="F32" s="748"/>
      <c r="G32" s="749"/>
      <c r="H32" s="750"/>
      <c r="I32" s="765" t="str">
        <f t="shared" si="0"/>
        <v>  </v>
      </c>
    </row>
    <row r="33" ht="33.75" customHeight="1" spans="2:9">
      <c r="B33" s="751" t="s">
        <v>179</v>
      </c>
      <c r="C33" s="746" t="s">
        <v>180</v>
      </c>
      <c r="D33" s="728" t="s">
        <v>181</v>
      </c>
      <c r="E33" s="747"/>
      <c r="F33" s="748"/>
      <c r="G33" s="749"/>
      <c r="H33" s="750"/>
      <c r="I33" s="765" t="str">
        <f t="shared" si="0"/>
        <v>  </v>
      </c>
    </row>
    <row r="34" ht="27" customHeight="1" spans="2:9">
      <c r="B34" s="751" t="s">
        <v>182</v>
      </c>
      <c r="C34" s="746" t="s">
        <v>183</v>
      </c>
      <c r="D34" s="728" t="s">
        <v>184</v>
      </c>
      <c r="E34" s="747"/>
      <c r="F34" s="748"/>
      <c r="G34" s="749"/>
      <c r="H34" s="750"/>
      <c r="I34" s="765" t="str">
        <f t="shared" si="0"/>
        <v>  </v>
      </c>
    </row>
    <row r="35" ht="27" customHeight="1" spans="2:9">
      <c r="B35" s="751" t="s">
        <v>182</v>
      </c>
      <c r="C35" s="746" t="s">
        <v>185</v>
      </c>
      <c r="D35" s="728" t="s">
        <v>186</v>
      </c>
      <c r="E35" s="747"/>
      <c r="F35" s="748"/>
      <c r="G35" s="749"/>
      <c r="H35" s="750"/>
      <c r="I35" s="765" t="str">
        <f t="shared" si="0"/>
        <v>  </v>
      </c>
    </row>
    <row r="36" ht="20.25" customHeight="1" spans="2:9">
      <c r="B36" s="751" t="s">
        <v>187</v>
      </c>
      <c r="C36" s="746" t="s">
        <v>188</v>
      </c>
      <c r="D36" s="728" t="s">
        <v>189</v>
      </c>
      <c r="E36" s="747"/>
      <c r="F36" s="748"/>
      <c r="G36" s="749"/>
      <c r="H36" s="750"/>
      <c r="I36" s="765" t="str">
        <f t="shared" si="0"/>
        <v>  </v>
      </c>
    </row>
    <row r="37" ht="20.25" customHeight="1" spans="2:9">
      <c r="B37" s="751" t="s">
        <v>190</v>
      </c>
      <c r="C37" s="746" t="s">
        <v>191</v>
      </c>
      <c r="D37" s="728" t="s">
        <v>192</v>
      </c>
      <c r="E37" s="747"/>
      <c r="F37" s="748"/>
      <c r="G37" s="749"/>
      <c r="H37" s="750"/>
      <c r="I37" s="765" t="str">
        <f t="shared" si="0"/>
        <v>  </v>
      </c>
    </row>
    <row r="38" ht="21" customHeight="1" spans="2:9">
      <c r="B38" s="751" t="s">
        <v>193</v>
      </c>
      <c r="C38" s="746" t="s">
        <v>194</v>
      </c>
      <c r="D38" s="728" t="s">
        <v>195</v>
      </c>
      <c r="E38" s="747"/>
      <c r="F38" s="748"/>
      <c r="G38" s="749"/>
      <c r="H38" s="750"/>
      <c r="I38" s="765" t="str">
        <f t="shared" si="0"/>
        <v>  </v>
      </c>
    </row>
    <row r="39" ht="24" customHeight="1" spans="2:9">
      <c r="B39" s="751" t="s">
        <v>196</v>
      </c>
      <c r="C39" s="746" t="s">
        <v>197</v>
      </c>
      <c r="D39" s="728" t="s">
        <v>198</v>
      </c>
      <c r="E39" s="747"/>
      <c r="F39" s="748"/>
      <c r="G39" s="749"/>
      <c r="H39" s="750"/>
      <c r="I39" s="765" t="str">
        <f t="shared" si="0"/>
        <v>  </v>
      </c>
    </row>
    <row r="40" ht="19.5" customHeight="1" spans="1:9">
      <c r="A40" s="33"/>
      <c r="B40" s="727">
        <v>288</v>
      </c>
      <c r="C40" s="723" t="s">
        <v>199</v>
      </c>
      <c r="D40" s="728" t="s">
        <v>200</v>
      </c>
      <c r="E40" s="747"/>
      <c r="F40" s="748"/>
      <c r="G40" s="749"/>
      <c r="H40" s="750"/>
      <c r="I40" s="765" t="str">
        <f t="shared" si="0"/>
        <v>  </v>
      </c>
    </row>
    <row r="41" ht="18.75" customHeight="1" spans="1:9">
      <c r="A41" s="33"/>
      <c r="B41" s="727"/>
      <c r="C41" s="732" t="s">
        <v>201</v>
      </c>
      <c r="D41" s="733" t="s">
        <v>202</v>
      </c>
      <c r="E41" s="734">
        <v>48314</v>
      </c>
      <c r="F41" s="735">
        <v>45700</v>
      </c>
      <c r="G41" s="736">
        <v>51558</v>
      </c>
      <c r="H41" s="737">
        <v>51359</v>
      </c>
      <c r="I41" s="763">
        <f t="shared" si="0"/>
        <v>0.996140269211374</v>
      </c>
    </row>
    <row r="42" ht="13.5" customHeight="1" spans="1:9">
      <c r="A42" s="33"/>
      <c r="B42" s="727"/>
      <c r="C42" s="738" t="s">
        <v>203</v>
      </c>
      <c r="D42" s="739"/>
      <c r="E42" s="740"/>
      <c r="F42" s="741"/>
      <c r="G42" s="742"/>
      <c r="H42" s="743"/>
      <c r="I42" s="764" t="str">
        <f t="shared" si="0"/>
        <v>  </v>
      </c>
    </row>
    <row r="43" ht="24.75" customHeight="1" spans="2:9">
      <c r="B43" s="751" t="s">
        <v>204</v>
      </c>
      <c r="C43" s="746" t="s">
        <v>205</v>
      </c>
      <c r="D43" s="728" t="s">
        <v>206</v>
      </c>
      <c r="E43" s="747">
        <v>5099</v>
      </c>
      <c r="F43" s="748">
        <v>5000</v>
      </c>
      <c r="G43" s="749">
        <v>5408</v>
      </c>
      <c r="H43" s="750">
        <v>4397</v>
      </c>
      <c r="I43" s="765">
        <f t="shared" si="0"/>
        <v>0.813054733727811</v>
      </c>
    </row>
    <row r="44" ht="21.75" customHeight="1" spans="2:9">
      <c r="B44" s="751">
        <v>10</v>
      </c>
      <c r="C44" s="746" t="s">
        <v>207</v>
      </c>
      <c r="D44" s="728" t="s">
        <v>208</v>
      </c>
      <c r="E44" s="747">
        <v>5031</v>
      </c>
      <c r="F44" s="748">
        <v>4940</v>
      </c>
      <c r="G44" s="749">
        <v>5350</v>
      </c>
      <c r="H44" s="750">
        <v>4392</v>
      </c>
      <c r="I44" s="765">
        <f t="shared" si="0"/>
        <v>0.820934579439252</v>
      </c>
    </row>
    <row r="45" ht="19.5" customHeight="1" spans="2:9">
      <c r="B45" s="751" t="s">
        <v>209</v>
      </c>
      <c r="C45" s="746" t="s">
        <v>210</v>
      </c>
      <c r="D45" s="728" t="s">
        <v>211</v>
      </c>
      <c r="E45" s="747"/>
      <c r="F45" s="748"/>
      <c r="G45" s="749"/>
      <c r="H45" s="750"/>
      <c r="I45" s="765" t="str">
        <f t="shared" si="0"/>
        <v>  </v>
      </c>
    </row>
    <row r="46" ht="20.25" spans="2:9">
      <c r="B46" s="751">
        <v>13</v>
      </c>
      <c r="C46" s="746" t="s">
        <v>212</v>
      </c>
      <c r="D46" s="728" t="s">
        <v>213</v>
      </c>
      <c r="E46" s="747">
        <v>10</v>
      </c>
      <c r="F46" s="748">
        <v>10</v>
      </c>
      <c r="G46" s="749">
        <v>8</v>
      </c>
      <c r="H46" s="750">
        <v>5</v>
      </c>
      <c r="I46" s="765">
        <f t="shared" si="0"/>
        <v>0.625</v>
      </c>
    </row>
    <row r="47" ht="21.75" customHeight="1" spans="2:9">
      <c r="B47" s="751" t="s">
        <v>214</v>
      </c>
      <c r="C47" s="746" t="s">
        <v>215</v>
      </c>
      <c r="D47" s="728" t="s">
        <v>216</v>
      </c>
      <c r="E47" s="747">
        <v>58</v>
      </c>
      <c r="F47" s="748">
        <v>50</v>
      </c>
      <c r="G47" s="749">
        <v>50</v>
      </c>
      <c r="H47" s="750"/>
      <c r="I47" s="765">
        <f t="shared" si="0"/>
        <v>0</v>
      </c>
    </row>
    <row r="48" ht="24" customHeight="1" spans="2:9">
      <c r="B48" s="751" t="s">
        <v>217</v>
      </c>
      <c r="C48" s="746" t="s">
        <v>218</v>
      </c>
      <c r="D48" s="728" t="s">
        <v>219</v>
      </c>
      <c r="E48" s="747"/>
      <c r="F48" s="748"/>
      <c r="G48" s="749"/>
      <c r="H48" s="750"/>
      <c r="I48" s="765" t="str">
        <f t="shared" si="0"/>
        <v>  </v>
      </c>
    </row>
    <row r="49" ht="24" customHeight="1" spans="1:9">
      <c r="A49" s="33"/>
      <c r="B49" s="727">
        <v>14</v>
      </c>
      <c r="C49" s="746" t="s">
        <v>220</v>
      </c>
      <c r="D49" s="728" t="s">
        <v>221</v>
      </c>
      <c r="E49" s="747"/>
      <c r="F49" s="748"/>
      <c r="G49" s="749"/>
      <c r="H49" s="750"/>
      <c r="I49" s="765" t="str">
        <f t="shared" si="0"/>
        <v>  </v>
      </c>
    </row>
    <row r="50" ht="22.5" customHeight="1" spans="1:9">
      <c r="A50" s="33"/>
      <c r="B50" s="727">
        <v>20</v>
      </c>
      <c r="C50" s="744" t="s">
        <v>222</v>
      </c>
      <c r="D50" s="733" t="s">
        <v>223</v>
      </c>
      <c r="E50" s="734">
        <v>31557</v>
      </c>
      <c r="F50" s="735">
        <v>36200</v>
      </c>
      <c r="G50" s="736">
        <v>38000</v>
      </c>
      <c r="H50" s="737">
        <v>39414</v>
      </c>
      <c r="I50" s="763">
        <f t="shared" si="0"/>
        <v>1.03721052631579</v>
      </c>
    </row>
    <row r="51" ht="16.5" customHeight="1" spans="1:9">
      <c r="A51" s="33"/>
      <c r="B51" s="727"/>
      <c r="C51" s="745" t="s">
        <v>224</v>
      </c>
      <c r="D51" s="739"/>
      <c r="E51" s="740"/>
      <c r="F51" s="741"/>
      <c r="G51" s="742"/>
      <c r="H51" s="743"/>
      <c r="I51" s="764" t="str">
        <f t="shared" si="0"/>
        <v>  </v>
      </c>
    </row>
    <row r="52" ht="20.25" customHeight="1" spans="1:9">
      <c r="A52" s="33"/>
      <c r="B52" s="727">
        <v>204</v>
      </c>
      <c r="C52" s="746" t="s">
        <v>225</v>
      </c>
      <c r="D52" s="728" t="s">
        <v>226</v>
      </c>
      <c r="E52" s="747">
        <v>31557</v>
      </c>
      <c r="F52" s="748">
        <v>36200</v>
      </c>
      <c r="G52" s="749">
        <v>38000</v>
      </c>
      <c r="H52" s="750">
        <v>39414</v>
      </c>
      <c r="I52" s="765">
        <f t="shared" si="0"/>
        <v>1.03721052631579</v>
      </c>
    </row>
    <row r="53" ht="21.75" customHeight="1" spans="1:9">
      <c r="A53" s="33"/>
      <c r="B53" s="727">
        <v>205</v>
      </c>
      <c r="C53" s="746" t="s">
        <v>227</v>
      </c>
      <c r="D53" s="728" t="s">
        <v>228</v>
      </c>
      <c r="E53" s="747"/>
      <c r="F53" s="748"/>
      <c r="G53" s="749"/>
      <c r="H53" s="750"/>
      <c r="I53" s="765" t="str">
        <f t="shared" si="0"/>
        <v>  </v>
      </c>
    </row>
    <row r="54" ht="17.25" customHeight="1" spans="1:9">
      <c r="A54" s="33"/>
      <c r="B54" s="727" t="s">
        <v>229</v>
      </c>
      <c r="C54" s="746" t="s">
        <v>230</v>
      </c>
      <c r="D54" s="728" t="s">
        <v>231</v>
      </c>
      <c r="E54" s="747"/>
      <c r="F54" s="748"/>
      <c r="G54" s="749"/>
      <c r="H54" s="750"/>
      <c r="I54" s="765" t="str">
        <f t="shared" si="0"/>
        <v>  </v>
      </c>
    </row>
    <row r="55" ht="24.75" customHeight="1" spans="1:9">
      <c r="A55" s="33"/>
      <c r="B55" s="727" t="s">
        <v>232</v>
      </c>
      <c r="C55" s="746" t="s">
        <v>233</v>
      </c>
      <c r="D55" s="728" t="s">
        <v>234</v>
      </c>
      <c r="E55" s="747"/>
      <c r="F55" s="748"/>
      <c r="G55" s="749"/>
      <c r="H55" s="750"/>
      <c r="I55" s="765" t="str">
        <f t="shared" si="0"/>
        <v>  </v>
      </c>
    </row>
    <row r="56" ht="19.5" customHeight="1" spans="1:9">
      <c r="A56" s="33"/>
      <c r="B56" s="727">
        <v>206</v>
      </c>
      <c r="C56" s="746" t="s">
        <v>235</v>
      </c>
      <c r="D56" s="728" t="s">
        <v>236</v>
      </c>
      <c r="E56" s="747"/>
      <c r="F56" s="748"/>
      <c r="G56" s="749"/>
      <c r="H56" s="750"/>
      <c r="I56" s="765" t="str">
        <f t="shared" si="0"/>
        <v>  </v>
      </c>
    </row>
    <row r="57" ht="14.25" customHeight="1" spans="1:9">
      <c r="A57" s="33"/>
      <c r="B57" s="727" t="s">
        <v>237</v>
      </c>
      <c r="C57" s="744" t="s">
        <v>238</v>
      </c>
      <c r="D57" s="733" t="s">
        <v>239</v>
      </c>
      <c r="E57" s="734">
        <v>6643</v>
      </c>
      <c r="F57" s="735">
        <v>3000</v>
      </c>
      <c r="G57" s="736">
        <v>6450</v>
      </c>
      <c r="H57" s="737">
        <v>5897</v>
      </c>
      <c r="I57" s="763">
        <f t="shared" si="0"/>
        <v>0.914263565891473</v>
      </c>
    </row>
    <row r="58" ht="11.25" customHeight="1" spans="1:9">
      <c r="A58" s="33"/>
      <c r="B58" s="727"/>
      <c r="C58" s="745" t="s">
        <v>240</v>
      </c>
      <c r="D58" s="739"/>
      <c r="E58" s="740"/>
      <c r="F58" s="741"/>
      <c r="G58" s="742"/>
      <c r="H58" s="743"/>
      <c r="I58" s="764" t="str">
        <f t="shared" si="0"/>
        <v>  </v>
      </c>
    </row>
    <row r="59" ht="21.75" customHeight="1" spans="2:9">
      <c r="B59" s="751" t="s">
        <v>241</v>
      </c>
      <c r="C59" s="746" t="s">
        <v>242</v>
      </c>
      <c r="D59" s="728" t="s">
        <v>243</v>
      </c>
      <c r="E59" s="747">
        <v>5993</v>
      </c>
      <c r="F59" s="748">
        <v>3000</v>
      </c>
      <c r="G59" s="749">
        <v>6450</v>
      </c>
      <c r="H59" s="750">
        <v>5897</v>
      </c>
      <c r="I59" s="765">
        <f t="shared" si="0"/>
        <v>0.914263565891473</v>
      </c>
    </row>
    <row r="60" ht="21" customHeight="1" spans="2:9">
      <c r="B60" s="751">
        <v>223</v>
      </c>
      <c r="C60" s="746" t="s">
        <v>244</v>
      </c>
      <c r="D60" s="728" t="s">
        <v>245</v>
      </c>
      <c r="E60" s="747">
        <v>615</v>
      </c>
      <c r="F60" s="748"/>
      <c r="G60" s="749"/>
      <c r="H60" s="750"/>
      <c r="I60" s="765" t="str">
        <f t="shared" si="0"/>
        <v>  </v>
      </c>
    </row>
    <row r="61" ht="19.5" customHeight="1" spans="1:9">
      <c r="A61" s="33"/>
      <c r="B61" s="727">
        <v>224</v>
      </c>
      <c r="C61" s="746" t="s">
        <v>246</v>
      </c>
      <c r="D61" s="728" t="s">
        <v>247</v>
      </c>
      <c r="E61" s="747">
        <v>35</v>
      </c>
      <c r="F61" s="748"/>
      <c r="G61" s="749"/>
      <c r="H61" s="750"/>
      <c r="I61" s="765" t="str">
        <f t="shared" si="0"/>
        <v>  </v>
      </c>
    </row>
    <row r="62" ht="17.25" customHeight="1" spans="1:9">
      <c r="A62" s="33"/>
      <c r="B62" s="727">
        <v>23</v>
      </c>
      <c r="C62" s="744" t="s">
        <v>248</v>
      </c>
      <c r="D62" s="728" t="s">
        <v>249</v>
      </c>
      <c r="E62" s="752"/>
      <c r="F62" s="753"/>
      <c r="G62" s="754"/>
      <c r="H62" s="758"/>
      <c r="I62" s="766" t="str">
        <f t="shared" si="0"/>
        <v>  </v>
      </c>
    </row>
    <row r="63" customHeight="1" spans="1:9">
      <c r="A63" s="33"/>
      <c r="B63" s="727"/>
      <c r="C63" s="745" t="s">
        <v>250</v>
      </c>
      <c r="D63" s="728"/>
      <c r="E63" s="755"/>
      <c r="F63" s="756"/>
      <c r="G63" s="757"/>
      <c r="H63" s="759"/>
      <c r="I63" s="767" t="str">
        <f t="shared" si="0"/>
        <v>  </v>
      </c>
    </row>
    <row r="64" ht="19.5" customHeight="1" spans="2:9">
      <c r="B64" s="751">
        <v>230</v>
      </c>
      <c r="C64" s="746" t="s">
        <v>251</v>
      </c>
      <c r="D64" s="728" t="s">
        <v>252</v>
      </c>
      <c r="E64" s="747"/>
      <c r="F64" s="748"/>
      <c r="G64" s="749"/>
      <c r="H64" s="750"/>
      <c r="I64" s="765" t="str">
        <f t="shared" si="0"/>
        <v>  </v>
      </c>
    </row>
    <row r="65" ht="15.75" customHeight="1" spans="2:9">
      <c r="B65" s="751">
        <v>231</v>
      </c>
      <c r="C65" s="746" t="s">
        <v>253</v>
      </c>
      <c r="D65" s="728" t="s">
        <v>254</v>
      </c>
      <c r="E65" s="747"/>
      <c r="F65" s="748"/>
      <c r="G65" s="749"/>
      <c r="H65" s="750"/>
      <c r="I65" s="765" t="str">
        <f t="shared" si="0"/>
        <v>  </v>
      </c>
    </row>
    <row r="66" ht="13.5" customHeight="1" spans="2:9">
      <c r="B66" s="751" t="s">
        <v>255</v>
      </c>
      <c r="C66" s="746" t="s">
        <v>256</v>
      </c>
      <c r="D66" s="728" t="s">
        <v>257</v>
      </c>
      <c r="E66" s="747"/>
      <c r="F66" s="748"/>
      <c r="G66" s="749"/>
      <c r="H66" s="750"/>
      <c r="I66" s="765" t="str">
        <f t="shared" si="0"/>
        <v>  </v>
      </c>
    </row>
    <row r="67" ht="19.5" customHeight="1" spans="2:9">
      <c r="B67" s="751" t="s">
        <v>258</v>
      </c>
      <c r="C67" s="746" t="s">
        <v>259</v>
      </c>
      <c r="D67" s="728" t="s">
        <v>260</v>
      </c>
      <c r="E67" s="747"/>
      <c r="F67" s="748"/>
      <c r="G67" s="749"/>
      <c r="H67" s="750"/>
      <c r="I67" s="765" t="str">
        <f t="shared" si="0"/>
        <v>  </v>
      </c>
    </row>
    <row r="68" ht="16.5" customHeight="1" spans="2:9">
      <c r="B68" s="751">
        <v>235</v>
      </c>
      <c r="C68" s="746" t="s">
        <v>261</v>
      </c>
      <c r="D68" s="728" t="s">
        <v>262</v>
      </c>
      <c r="E68" s="747"/>
      <c r="F68" s="748"/>
      <c r="G68" s="749"/>
      <c r="H68" s="750"/>
      <c r="I68" s="765" t="str">
        <f t="shared" si="0"/>
        <v>  </v>
      </c>
    </row>
    <row r="69" ht="16.5" customHeight="1" spans="2:9">
      <c r="B69" s="751" t="s">
        <v>263</v>
      </c>
      <c r="C69" s="746" t="s">
        <v>264</v>
      </c>
      <c r="D69" s="728" t="s">
        <v>265</v>
      </c>
      <c r="E69" s="747"/>
      <c r="F69" s="748"/>
      <c r="G69" s="749"/>
      <c r="H69" s="750"/>
      <c r="I69" s="765" t="str">
        <f t="shared" si="0"/>
        <v>  </v>
      </c>
    </row>
    <row r="70" ht="17.25" customHeight="1" spans="2:9">
      <c r="B70" s="751">
        <v>237</v>
      </c>
      <c r="C70" s="746" t="s">
        <v>266</v>
      </c>
      <c r="D70" s="728" t="s">
        <v>267</v>
      </c>
      <c r="E70" s="747"/>
      <c r="F70" s="748"/>
      <c r="G70" s="749"/>
      <c r="H70" s="750"/>
      <c r="I70" s="765" t="str">
        <f t="shared" si="0"/>
        <v>  </v>
      </c>
    </row>
    <row r="71" ht="18" customHeight="1" spans="2:9">
      <c r="B71" s="751" t="s">
        <v>268</v>
      </c>
      <c r="C71" s="746" t="s">
        <v>269</v>
      </c>
      <c r="D71" s="728" t="s">
        <v>270</v>
      </c>
      <c r="E71" s="747"/>
      <c r="F71" s="748"/>
      <c r="G71" s="749"/>
      <c r="H71" s="750"/>
      <c r="I71" s="765" t="str">
        <f t="shared" si="0"/>
        <v>  </v>
      </c>
    </row>
    <row r="72" ht="18" customHeight="1" spans="2:9">
      <c r="B72" s="751">
        <v>24</v>
      </c>
      <c r="C72" s="746" t="s">
        <v>271</v>
      </c>
      <c r="D72" s="728" t="s">
        <v>272</v>
      </c>
      <c r="E72" s="747">
        <v>4820</v>
      </c>
      <c r="F72" s="748">
        <v>1500</v>
      </c>
      <c r="G72" s="749">
        <v>1700</v>
      </c>
      <c r="H72" s="750">
        <v>1651</v>
      </c>
      <c r="I72" s="765">
        <f t="shared" si="0"/>
        <v>0.971176470588235</v>
      </c>
    </row>
    <row r="73" ht="19.5" customHeight="1" spans="2:9">
      <c r="B73" s="751" t="s">
        <v>273</v>
      </c>
      <c r="C73" s="746" t="s">
        <v>274</v>
      </c>
      <c r="D73" s="728" t="s">
        <v>275</v>
      </c>
      <c r="E73" s="747">
        <v>195</v>
      </c>
      <c r="F73" s="748"/>
      <c r="G73" s="749"/>
      <c r="H73" s="750"/>
      <c r="I73" s="765" t="str">
        <f t="shared" ref="I73:I136" si="1">IFERROR(H73/G73,"  ")</f>
        <v>  </v>
      </c>
    </row>
    <row r="74" ht="22.5" customHeight="1" spans="2:9">
      <c r="B74" s="751"/>
      <c r="C74" s="723" t="s">
        <v>276</v>
      </c>
      <c r="D74" s="728" t="s">
        <v>277</v>
      </c>
      <c r="E74" s="747">
        <v>132337</v>
      </c>
      <c r="F74" s="748">
        <v>131658</v>
      </c>
      <c r="G74" s="749">
        <v>134856</v>
      </c>
      <c r="H74" s="750">
        <v>136527</v>
      </c>
      <c r="I74" s="765">
        <f t="shared" si="1"/>
        <v>1.01239099483894</v>
      </c>
    </row>
    <row r="75" ht="21.75" customHeight="1" spans="2:9">
      <c r="B75" s="751">
        <v>88</v>
      </c>
      <c r="C75" s="723" t="s">
        <v>278</v>
      </c>
      <c r="D75" s="728" t="s">
        <v>279</v>
      </c>
      <c r="E75" s="747">
        <v>57787</v>
      </c>
      <c r="F75" s="748">
        <v>58200</v>
      </c>
      <c r="G75" s="749">
        <v>59600</v>
      </c>
      <c r="H75" s="750">
        <v>57787</v>
      </c>
      <c r="I75" s="765">
        <f t="shared" si="1"/>
        <v>0.969580536912752</v>
      </c>
    </row>
    <row r="76" ht="20.25" spans="1:9">
      <c r="A76" s="33"/>
      <c r="B76" s="768"/>
      <c r="C76" s="723" t="s">
        <v>280</v>
      </c>
      <c r="D76" s="769"/>
      <c r="E76" s="747"/>
      <c r="F76" s="748"/>
      <c r="G76" s="749"/>
      <c r="H76" s="750"/>
      <c r="I76" s="765" t="str">
        <f t="shared" si="1"/>
        <v>  </v>
      </c>
    </row>
    <row r="77" ht="16.5" customHeight="1" spans="1:9">
      <c r="A77" s="33"/>
      <c r="B77" s="727"/>
      <c r="C77" s="732" t="s">
        <v>281</v>
      </c>
      <c r="D77" s="733" t="s">
        <v>282</v>
      </c>
      <c r="E77" s="734">
        <v>48237</v>
      </c>
      <c r="F77" s="735">
        <v>49211</v>
      </c>
      <c r="G77" s="736">
        <v>52026</v>
      </c>
      <c r="H77" s="737">
        <v>55752</v>
      </c>
      <c r="I77" s="763">
        <f t="shared" si="1"/>
        <v>1.07161803713528</v>
      </c>
    </row>
    <row r="78" ht="15" customHeight="1" spans="1:9">
      <c r="A78" s="33"/>
      <c r="B78" s="727"/>
      <c r="C78" s="738" t="s">
        <v>283</v>
      </c>
      <c r="D78" s="739"/>
      <c r="E78" s="740"/>
      <c r="F78" s="741"/>
      <c r="G78" s="742"/>
      <c r="H78" s="743"/>
      <c r="I78" s="764" t="str">
        <f t="shared" si="1"/>
        <v>  </v>
      </c>
    </row>
    <row r="79" ht="18" customHeight="1" spans="1:9">
      <c r="A79" s="33"/>
      <c r="B79" s="727" t="s">
        <v>284</v>
      </c>
      <c r="C79" s="746" t="s">
        <v>285</v>
      </c>
      <c r="D79" s="728" t="s">
        <v>286</v>
      </c>
      <c r="E79" s="747">
        <v>26906</v>
      </c>
      <c r="F79" s="748">
        <v>26906</v>
      </c>
      <c r="G79" s="749">
        <v>26906</v>
      </c>
      <c r="H79" s="750">
        <v>26906</v>
      </c>
      <c r="I79" s="765">
        <f t="shared" si="1"/>
        <v>1</v>
      </c>
    </row>
    <row r="80" ht="15.75" customHeight="1" spans="2:9">
      <c r="B80" s="751">
        <v>31</v>
      </c>
      <c r="C80" s="746" t="s">
        <v>287</v>
      </c>
      <c r="D80" s="728" t="s">
        <v>288</v>
      </c>
      <c r="E80" s="747"/>
      <c r="F80" s="748"/>
      <c r="G80" s="749"/>
      <c r="H80" s="750"/>
      <c r="I80" s="765" t="str">
        <f t="shared" si="1"/>
        <v>  </v>
      </c>
    </row>
    <row r="81" ht="18" customHeight="1" spans="2:9">
      <c r="B81" s="751">
        <v>306</v>
      </c>
      <c r="C81" s="746" t="s">
        <v>289</v>
      </c>
      <c r="D81" s="728" t="s">
        <v>290</v>
      </c>
      <c r="E81" s="747"/>
      <c r="F81" s="748"/>
      <c r="G81" s="749"/>
      <c r="H81" s="750"/>
      <c r="I81" s="765" t="str">
        <f t="shared" si="1"/>
        <v>  </v>
      </c>
    </row>
    <row r="82" ht="20.25" customHeight="1" spans="2:9">
      <c r="B82" s="751">
        <v>32</v>
      </c>
      <c r="C82" s="746" t="s">
        <v>291</v>
      </c>
      <c r="D82" s="728" t="s">
        <v>292</v>
      </c>
      <c r="E82" s="747"/>
      <c r="F82" s="748"/>
      <c r="G82" s="749"/>
      <c r="H82" s="750"/>
      <c r="I82" s="765" t="str">
        <f t="shared" si="1"/>
        <v>  </v>
      </c>
    </row>
    <row r="83" ht="50.25" customHeight="1" spans="2:9">
      <c r="B83" s="751" t="s">
        <v>293</v>
      </c>
      <c r="C83" s="746" t="s">
        <v>294</v>
      </c>
      <c r="D83" s="728" t="s">
        <v>295</v>
      </c>
      <c r="E83" s="747"/>
      <c r="F83" s="748"/>
      <c r="G83" s="749"/>
      <c r="H83" s="750"/>
      <c r="I83" s="765" t="str">
        <f t="shared" si="1"/>
        <v>  </v>
      </c>
    </row>
    <row r="84" ht="36" customHeight="1" spans="2:9">
      <c r="B84" s="751" t="s">
        <v>296</v>
      </c>
      <c r="C84" s="746" t="s">
        <v>297</v>
      </c>
      <c r="D84" s="728" t="s">
        <v>298</v>
      </c>
      <c r="E84" s="747"/>
      <c r="F84" s="748"/>
      <c r="G84" s="749"/>
      <c r="H84" s="750"/>
      <c r="I84" s="765" t="str">
        <f t="shared" si="1"/>
        <v>  </v>
      </c>
    </row>
    <row r="85" ht="30" customHeight="1" spans="2:9">
      <c r="B85" s="751">
        <v>34</v>
      </c>
      <c r="C85" s="746" t="s">
        <v>299</v>
      </c>
      <c r="D85" s="728" t="s">
        <v>300</v>
      </c>
      <c r="E85" s="747">
        <v>21331</v>
      </c>
      <c r="F85" s="748">
        <v>22305</v>
      </c>
      <c r="G85" s="749">
        <v>25120</v>
      </c>
      <c r="H85" s="750">
        <v>28846</v>
      </c>
      <c r="I85" s="765">
        <f t="shared" si="1"/>
        <v>1.14832802547771</v>
      </c>
    </row>
    <row r="86" ht="15.75" customHeight="1" spans="2:9">
      <c r="B86" s="751">
        <v>340</v>
      </c>
      <c r="C86" s="746" t="s">
        <v>301</v>
      </c>
      <c r="D86" s="728" t="s">
        <v>302</v>
      </c>
      <c r="E86" s="747">
        <v>19420</v>
      </c>
      <c r="F86" s="748">
        <v>20920</v>
      </c>
      <c r="G86" s="749">
        <v>20920</v>
      </c>
      <c r="H86" s="750">
        <v>21331</v>
      </c>
      <c r="I86" s="765">
        <f t="shared" si="1"/>
        <v>1.01964627151052</v>
      </c>
    </row>
    <row r="87" ht="18" customHeight="1" spans="2:9">
      <c r="B87" s="751">
        <v>341</v>
      </c>
      <c r="C87" s="746" t="s">
        <v>303</v>
      </c>
      <c r="D87" s="728" t="s">
        <v>304</v>
      </c>
      <c r="E87" s="747">
        <v>1911</v>
      </c>
      <c r="F87" s="748">
        <v>1385</v>
      </c>
      <c r="G87" s="749">
        <v>4200</v>
      </c>
      <c r="H87" s="750">
        <v>7515</v>
      </c>
      <c r="I87" s="765">
        <f t="shared" si="1"/>
        <v>1.78928571428571</v>
      </c>
    </row>
    <row r="88" ht="17.25" customHeight="1" spans="2:9">
      <c r="B88" s="751"/>
      <c r="C88" s="746" t="s">
        <v>305</v>
      </c>
      <c r="D88" s="728" t="s">
        <v>306</v>
      </c>
      <c r="E88" s="747"/>
      <c r="F88" s="748"/>
      <c r="G88" s="749"/>
      <c r="H88" s="750"/>
      <c r="I88" s="765" t="str">
        <f t="shared" si="1"/>
        <v>  </v>
      </c>
    </row>
    <row r="89" ht="23.25" customHeight="1" spans="2:9">
      <c r="B89" s="751">
        <v>35</v>
      </c>
      <c r="C89" s="746" t="s">
        <v>307</v>
      </c>
      <c r="D89" s="728" t="s">
        <v>308</v>
      </c>
      <c r="E89" s="747"/>
      <c r="F89" s="748"/>
      <c r="G89" s="749"/>
      <c r="H89" s="750"/>
      <c r="I89" s="765" t="str">
        <f t="shared" si="1"/>
        <v>  </v>
      </c>
    </row>
    <row r="90" ht="17.25" customHeight="1" spans="2:9">
      <c r="B90" s="751">
        <v>350</v>
      </c>
      <c r="C90" s="746" t="s">
        <v>309</v>
      </c>
      <c r="D90" s="728" t="s">
        <v>310</v>
      </c>
      <c r="E90" s="747"/>
      <c r="F90" s="748"/>
      <c r="G90" s="749"/>
      <c r="H90" s="750"/>
      <c r="I90" s="765" t="str">
        <f t="shared" si="1"/>
        <v>  </v>
      </c>
    </row>
    <row r="91" ht="17.25" customHeight="1" spans="1:9">
      <c r="A91" s="33"/>
      <c r="B91" s="727">
        <v>351</v>
      </c>
      <c r="C91" s="746" t="s">
        <v>311</v>
      </c>
      <c r="D91" s="728" t="s">
        <v>312</v>
      </c>
      <c r="E91" s="747"/>
      <c r="F91" s="748"/>
      <c r="G91" s="749"/>
      <c r="H91" s="750"/>
      <c r="I91" s="765" t="str">
        <f t="shared" si="1"/>
        <v>  </v>
      </c>
    </row>
    <row r="92" customHeight="1" spans="1:9">
      <c r="A92" s="33"/>
      <c r="B92" s="727"/>
      <c r="C92" s="732" t="s">
        <v>313</v>
      </c>
      <c r="D92" s="733" t="s">
        <v>314</v>
      </c>
      <c r="E92" s="734">
        <v>21370</v>
      </c>
      <c r="F92" s="735">
        <v>29597</v>
      </c>
      <c r="G92" s="736">
        <v>24300</v>
      </c>
      <c r="H92" s="737">
        <v>20961</v>
      </c>
      <c r="I92" s="763">
        <f t="shared" si="1"/>
        <v>0.862592592592593</v>
      </c>
    </row>
    <row r="93" ht="13.5" customHeight="1" spans="1:9">
      <c r="A93" s="33"/>
      <c r="B93" s="727"/>
      <c r="C93" s="738" t="s">
        <v>315</v>
      </c>
      <c r="D93" s="739"/>
      <c r="E93" s="740"/>
      <c r="F93" s="741"/>
      <c r="G93" s="742"/>
      <c r="H93" s="743"/>
      <c r="I93" s="764" t="str">
        <f t="shared" si="1"/>
        <v>  </v>
      </c>
    </row>
    <row r="94" ht="15" customHeight="1" spans="1:9">
      <c r="A94" s="33"/>
      <c r="B94" s="770">
        <v>40</v>
      </c>
      <c r="C94" s="744" t="s">
        <v>316</v>
      </c>
      <c r="D94" s="733" t="s">
        <v>317</v>
      </c>
      <c r="E94" s="734">
        <v>21370</v>
      </c>
      <c r="F94" s="735">
        <v>29597</v>
      </c>
      <c r="G94" s="736">
        <v>24300</v>
      </c>
      <c r="H94" s="737">
        <v>20961</v>
      </c>
      <c r="I94" s="763">
        <f t="shared" si="1"/>
        <v>0.862592592592593</v>
      </c>
    </row>
    <row r="95" ht="9.75" customHeight="1" spans="1:9">
      <c r="A95" s="33"/>
      <c r="B95" s="771"/>
      <c r="C95" s="745" t="s">
        <v>318</v>
      </c>
      <c r="D95" s="739"/>
      <c r="E95" s="740"/>
      <c r="F95" s="741"/>
      <c r="G95" s="742"/>
      <c r="H95" s="743"/>
      <c r="I95" s="764" t="str">
        <f t="shared" si="1"/>
        <v>  </v>
      </c>
    </row>
    <row r="96" ht="19.5" customHeight="1" spans="1:9">
      <c r="A96" s="33"/>
      <c r="B96" s="727">
        <v>404</v>
      </c>
      <c r="C96" s="746" t="s">
        <v>319</v>
      </c>
      <c r="D96" s="728" t="s">
        <v>320</v>
      </c>
      <c r="E96" s="747">
        <v>20377</v>
      </c>
      <c r="F96" s="748">
        <v>28097</v>
      </c>
      <c r="G96" s="749">
        <v>23000</v>
      </c>
      <c r="H96" s="750">
        <v>19968</v>
      </c>
      <c r="I96" s="765">
        <f t="shared" si="1"/>
        <v>0.868173913043478</v>
      </c>
    </row>
    <row r="97" ht="21" customHeight="1" spans="1:9">
      <c r="A97" s="33"/>
      <c r="B97" s="727">
        <v>400</v>
      </c>
      <c r="C97" s="746" t="s">
        <v>321</v>
      </c>
      <c r="D97" s="728" t="s">
        <v>322</v>
      </c>
      <c r="E97" s="747"/>
      <c r="F97" s="748"/>
      <c r="G97" s="749"/>
      <c r="H97" s="750"/>
      <c r="I97" s="765" t="str">
        <f t="shared" si="1"/>
        <v>  </v>
      </c>
    </row>
    <row r="98" ht="24.75" customHeight="1" spans="1:9">
      <c r="A98" s="33"/>
      <c r="B98" s="727" t="s">
        <v>323</v>
      </c>
      <c r="C98" s="746" t="s">
        <v>324</v>
      </c>
      <c r="D98" s="728" t="s">
        <v>325</v>
      </c>
      <c r="E98" s="747">
        <v>993</v>
      </c>
      <c r="F98" s="748">
        <v>1500</v>
      </c>
      <c r="G98" s="749">
        <v>1300</v>
      </c>
      <c r="H98" s="750">
        <v>993</v>
      </c>
      <c r="I98" s="765">
        <f t="shared" si="1"/>
        <v>0.763846153846154</v>
      </c>
    </row>
    <row r="99" ht="17.25" customHeight="1" spans="1:9">
      <c r="A99" s="33"/>
      <c r="B99" s="727">
        <v>41</v>
      </c>
      <c r="C99" s="744" t="s">
        <v>326</v>
      </c>
      <c r="D99" s="728" t="s">
        <v>327</v>
      </c>
      <c r="E99" s="752"/>
      <c r="F99" s="753"/>
      <c r="G99" s="754"/>
      <c r="H99" s="737"/>
      <c r="I99" s="763" t="str">
        <f t="shared" si="1"/>
        <v>  </v>
      </c>
    </row>
    <row r="100" ht="14.25" customHeight="1" spans="1:9">
      <c r="A100" s="33"/>
      <c r="B100" s="727"/>
      <c r="C100" s="745" t="s">
        <v>328</v>
      </c>
      <c r="D100" s="728"/>
      <c r="E100" s="755"/>
      <c r="F100" s="756"/>
      <c r="G100" s="757"/>
      <c r="H100" s="743"/>
      <c r="I100" s="764" t="str">
        <f t="shared" si="1"/>
        <v>  </v>
      </c>
    </row>
    <row r="101" ht="17.25" customHeight="1" spans="2:9">
      <c r="B101" s="751">
        <v>410</v>
      </c>
      <c r="C101" s="746" t="s">
        <v>329</v>
      </c>
      <c r="D101" s="728" t="s">
        <v>330</v>
      </c>
      <c r="E101" s="747"/>
      <c r="F101" s="748"/>
      <c r="G101" s="749"/>
      <c r="H101" s="750"/>
      <c r="I101" s="765" t="str">
        <f t="shared" si="1"/>
        <v>  </v>
      </c>
    </row>
    <row r="102" ht="21" customHeight="1" spans="2:9">
      <c r="B102" s="751" t="s">
        <v>331</v>
      </c>
      <c r="C102" s="746" t="s">
        <v>332</v>
      </c>
      <c r="D102" s="728" t="s">
        <v>333</v>
      </c>
      <c r="E102" s="747"/>
      <c r="F102" s="748"/>
      <c r="G102" s="749"/>
      <c r="H102" s="750"/>
      <c r="I102" s="765" t="str">
        <f t="shared" si="1"/>
        <v>  </v>
      </c>
    </row>
    <row r="103" ht="21.75" customHeight="1" spans="2:9">
      <c r="B103" s="751" t="s">
        <v>331</v>
      </c>
      <c r="C103" s="746" t="s">
        <v>334</v>
      </c>
      <c r="D103" s="728" t="s">
        <v>335</v>
      </c>
      <c r="E103" s="747"/>
      <c r="F103" s="748"/>
      <c r="G103" s="749"/>
      <c r="H103" s="750"/>
      <c r="I103" s="765" t="str">
        <f t="shared" si="1"/>
        <v>  </v>
      </c>
    </row>
    <row r="104" ht="19.5" customHeight="1" spans="2:9">
      <c r="B104" s="751" t="s">
        <v>336</v>
      </c>
      <c r="C104" s="746" t="s">
        <v>337</v>
      </c>
      <c r="D104" s="728" t="s">
        <v>338</v>
      </c>
      <c r="E104" s="747"/>
      <c r="F104" s="748"/>
      <c r="G104" s="749"/>
      <c r="H104" s="750"/>
      <c r="I104" s="765" t="str">
        <f t="shared" si="1"/>
        <v>  </v>
      </c>
    </row>
    <row r="105" ht="24" customHeight="1" spans="2:9">
      <c r="B105" s="751" t="s">
        <v>339</v>
      </c>
      <c r="C105" s="746" t="s">
        <v>340</v>
      </c>
      <c r="D105" s="728" t="s">
        <v>341</v>
      </c>
      <c r="E105" s="747"/>
      <c r="F105" s="748"/>
      <c r="G105" s="749"/>
      <c r="H105" s="750"/>
      <c r="I105" s="765" t="str">
        <f t="shared" si="1"/>
        <v>  </v>
      </c>
    </row>
    <row r="106" ht="17.25" customHeight="1" spans="2:9">
      <c r="B106" s="751">
        <v>413</v>
      </c>
      <c r="C106" s="746" t="s">
        <v>342</v>
      </c>
      <c r="D106" s="728" t="s">
        <v>343</v>
      </c>
      <c r="E106" s="747"/>
      <c r="F106" s="748"/>
      <c r="G106" s="749"/>
      <c r="H106" s="750"/>
      <c r="I106" s="765" t="str">
        <f t="shared" si="1"/>
        <v>  </v>
      </c>
    </row>
    <row r="107" ht="22.5" customHeight="1" spans="2:9">
      <c r="B107" s="751">
        <v>419</v>
      </c>
      <c r="C107" s="746" t="s">
        <v>344</v>
      </c>
      <c r="D107" s="728" t="s">
        <v>345</v>
      </c>
      <c r="E107" s="747"/>
      <c r="F107" s="748"/>
      <c r="G107" s="749"/>
      <c r="H107" s="750"/>
      <c r="I107" s="765" t="str">
        <f t="shared" si="1"/>
        <v>  </v>
      </c>
    </row>
    <row r="108" ht="21" customHeight="1" spans="2:9">
      <c r="B108" s="751" t="s">
        <v>346</v>
      </c>
      <c r="C108" s="746" t="s">
        <v>347</v>
      </c>
      <c r="D108" s="728" t="s">
        <v>348</v>
      </c>
      <c r="E108" s="747"/>
      <c r="F108" s="748"/>
      <c r="G108" s="749"/>
      <c r="H108" s="750"/>
      <c r="I108" s="765" t="str">
        <f t="shared" si="1"/>
        <v>  </v>
      </c>
    </row>
    <row r="109" ht="20.25" customHeight="1" spans="2:9">
      <c r="B109" s="751">
        <v>498</v>
      </c>
      <c r="C109" s="723" t="s">
        <v>349</v>
      </c>
      <c r="D109" s="728" t="s">
        <v>350</v>
      </c>
      <c r="E109" s="747">
        <v>1479</v>
      </c>
      <c r="F109" s="748">
        <v>1500</v>
      </c>
      <c r="G109" s="749">
        <v>1500</v>
      </c>
      <c r="H109" s="750">
        <v>1479</v>
      </c>
      <c r="I109" s="765">
        <f t="shared" si="1"/>
        <v>0.986</v>
      </c>
    </row>
    <row r="110" ht="21.75" customHeight="1" spans="1:9">
      <c r="A110" s="33"/>
      <c r="B110" s="727" t="s">
        <v>351</v>
      </c>
      <c r="C110" s="723" t="s">
        <v>352</v>
      </c>
      <c r="D110" s="728" t="s">
        <v>353</v>
      </c>
      <c r="E110" s="747"/>
      <c r="F110" s="748"/>
      <c r="G110" s="749"/>
      <c r="H110" s="750"/>
      <c r="I110" s="765" t="str">
        <f t="shared" si="1"/>
        <v>  </v>
      </c>
    </row>
    <row r="111" ht="15.75" customHeight="1" spans="1:9">
      <c r="A111" s="33"/>
      <c r="B111" s="727"/>
      <c r="C111" s="732" t="s">
        <v>354</v>
      </c>
      <c r="D111" s="733" t="s">
        <v>355</v>
      </c>
      <c r="E111" s="734">
        <v>61251</v>
      </c>
      <c r="F111" s="735">
        <v>51350</v>
      </c>
      <c r="G111" s="736">
        <v>57030</v>
      </c>
      <c r="H111" s="737">
        <v>58335</v>
      </c>
      <c r="I111" s="763">
        <f t="shared" si="1"/>
        <v>1.02288269331931</v>
      </c>
    </row>
    <row r="112" ht="13.5" customHeight="1" spans="1:9">
      <c r="A112" s="33"/>
      <c r="B112" s="727"/>
      <c r="C112" s="738" t="s">
        <v>356</v>
      </c>
      <c r="D112" s="739"/>
      <c r="E112" s="740"/>
      <c r="F112" s="741"/>
      <c r="G112" s="742"/>
      <c r="H112" s="743"/>
      <c r="I112" s="764" t="str">
        <f t="shared" si="1"/>
        <v>  </v>
      </c>
    </row>
    <row r="113" ht="20.25" customHeight="1" spans="1:9">
      <c r="A113" s="33"/>
      <c r="B113" s="727">
        <v>467</v>
      </c>
      <c r="C113" s="746" t="s">
        <v>357</v>
      </c>
      <c r="D113" s="728" t="s">
        <v>358</v>
      </c>
      <c r="E113" s="747"/>
      <c r="F113" s="748"/>
      <c r="G113" s="749"/>
      <c r="H113" s="750"/>
      <c r="I113" s="765" t="str">
        <f t="shared" si="1"/>
        <v>  </v>
      </c>
    </row>
    <row r="114" ht="16.5" customHeight="1" spans="1:9">
      <c r="A114" s="33"/>
      <c r="B114" s="770" t="s">
        <v>359</v>
      </c>
      <c r="C114" s="744" t="s">
        <v>360</v>
      </c>
      <c r="D114" s="733" t="s">
        <v>361</v>
      </c>
      <c r="E114" s="734">
        <v>5389</v>
      </c>
      <c r="F114" s="735">
        <v>6500</v>
      </c>
      <c r="G114" s="736">
        <v>6700</v>
      </c>
      <c r="H114" s="737">
        <v>2449</v>
      </c>
      <c r="I114" s="763">
        <f t="shared" si="1"/>
        <v>0.365522388059701</v>
      </c>
    </row>
    <row r="115" ht="12" customHeight="1" spans="1:9">
      <c r="A115" s="33"/>
      <c r="B115" s="771"/>
      <c r="C115" s="745" t="s">
        <v>362</v>
      </c>
      <c r="D115" s="739"/>
      <c r="E115" s="740"/>
      <c r="F115" s="741"/>
      <c r="G115" s="742"/>
      <c r="H115" s="743"/>
      <c r="I115" s="764" t="str">
        <f t="shared" si="1"/>
        <v>  </v>
      </c>
    </row>
    <row r="116" ht="23.25" customHeight="1" spans="1:9">
      <c r="A116" s="33"/>
      <c r="B116" s="727" t="s">
        <v>363</v>
      </c>
      <c r="C116" s="746" t="s">
        <v>364</v>
      </c>
      <c r="D116" s="728" t="s">
        <v>365</v>
      </c>
      <c r="E116" s="747"/>
      <c r="F116" s="748"/>
      <c r="G116" s="749"/>
      <c r="H116" s="750"/>
      <c r="I116" s="765" t="str">
        <f t="shared" si="1"/>
        <v>  </v>
      </c>
    </row>
    <row r="117" ht="27" customHeight="1" spans="2:9">
      <c r="B117" s="751" t="s">
        <v>363</v>
      </c>
      <c r="C117" s="746" t="s">
        <v>366</v>
      </c>
      <c r="D117" s="728" t="s">
        <v>367</v>
      </c>
      <c r="E117" s="747"/>
      <c r="F117" s="748"/>
      <c r="G117" s="749"/>
      <c r="H117" s="750"/>
      <c r="I117" s="765" t="str">
        <f t="shared" si="1"/>
        <v>  </v>
      </c>
    </row>
    <row r="118" ht="21.75" customHeight="1" spans="2:9">
      <c r="B118" s="751" t="s">
        <v>368</v>
      </c>
      <c r="C118" s="746" t="s">
        <v>369</v>
      </c>
      <c r="D118" s="728" t="s">
        <v>370</v>
      </c>
      <c r="E118" s="747"/>
      <c r="F118" s="748"/>
      <c r="G118" s="749"/>
      <c r="H118" s="750"/>
      <c r="I118" s="765" t="str">
        <f t="shared" si="1"/>
        <v>  </v>
      </c>
    </row>
    <row r="119" ht="26.25" customHeight="1" spans="2:9">
      <c r="B119" s="751" t="s">
        <v>371</v>
      </c>
      <c r="C119" s="746" t="s">
        <v>372</v>
      </c>
      <c r="D119" s="728" t="s">
        <v>373</v>
      </c>
      <c r="E119" s="747">
        <v>5389</v>
      </c>
      <c r="F119" s="748">
        <v>6500</v>
      </c>
      <c r="G119" s="749">
        <v>6700</v>
      </c>
      <c r="H119" s="750">
        <v>2449</v>
      </c>
      <c r="I119" s="765">
        <f t="shared" si="1"/>
        <v>0.365522388059701</v>
      </c>
    </row>
    <row r="120" ht="31.5" customHeight="1" spans="2:9">
      <c r="B120" s="751" t="s">
        <v>374</v>
      </c>
      <c r="C120" s="746" t="s">
        <v>375</v>
      </c>
      <c r="D120" s="728" t="s">
        <v>376</v>
      </c>
      <c r="E120" s="747"/>
      <c r="F120" s="748"/>
      <c r="G120" s="749"/>
      <c r="H120" s="750"/>
      <c r="I120" s="765" t="str">
        <f t="shared" si="1"/>
        <v>  </v>
      </c>
    </row>
    <row r="121" ht="26.25" customHeight="1" spans="2:9">
      <c r="B121" s="751">
        <v>426</v>
      </c>
      <c r="C121" s="746" t="s">
        <v>377</v>
      </c>
      <c r="D121" s="728" t="s">
        <v>378</v>
      </c>
      <c r="E121" s="747"/>
      <c r="F121" s="748"/>
      <c r="G121" s="749"/>
      <c r="H121" s="750"/>
      <c r="I121" s="765" t="str">
        <f t="shared" si="1"/>
        <v>  </v>
      </c>
    </row>
    <row r="122" ht="21.75" customHeight="1" spans="2:9">
      <c r="B122" s="751">
        <v>428</v>
      </c>
      <c r="C122" s="746" t="s">
        <v>379</v>
      </c>
      <c r="D122" s="728" t="s">
        <v>380</v>
      </c>
      <c r="E122" s="747"/>
      <c r="F122" s="748"/>
      <c r="G122" s="749"/>
      <c r="H122" s="750"/>
      <c r="I122" s="765" t="str">
        <f t="shared" si="1"/>
        <v>  </v>
      </c>
    </row>
    <row r="123" ht="21" customHeight="1" spans="2:9">
      <c r="B123" s="751">
        <v>430</v>
      </c>
      <c r="C123" s="746" t="s">
        <v>381</v>
      </c>
      <c r="D123" s="728" t="s">
        <v>382</v>
      </c>
      <c r="E123" s="747">
        <v>1254</v>
      </c>
      <c r="F123" s="748"/>
      <c r="G123" s="749"/>
      <c r="H123" s="750">
        <v>158</v>
      </c>
      <c r="I123" s="765" t="str">
        <f t="shared" si="1"/>
        <v>  </v>
      </c>
    </row>
    <row r="124" ht="18" customHeight="1" spans="1:9">
      <c r="A124" s="33"/>
      <c r="B124" s="727" t="s">
        <v>383</v>
      </c>
      <c r="C124" s="744" t="s">
        <v>384</v>
      </c>
      <c r="D124" s="733" t="s">
        <v>385</v>
      </c>
      <c r="E124" s="734">
        <v>36842</v>
      </c>
      <c r="F124" s="735">
        <v>25000</v>
      </c>
      <c r="G124" s="736">
        <v>30500</v>
      </c>
      <c r="H124" s="737">
        <v>38048</v>
      </c>
      <c r="I124" s="763">
        <f t="shared" si="1"/>
        <v>1.24747540983607</v>
      </c>
    </row>
    <row r="125" ht="10.5" customHeight="1" spans="1:9">
      <c r="A125" s="33"/>
      <c r="B125" s="727"/>
      <c r="C125" s="745" t="s">
        <v>386</v>
      </c>
      <c r="D125" s="739"/>
      <c r="E125" s="740"/>
      <c r="F125" s="741"/>
      <c r="G125" s="742"/>
      <c r="H125" s="743"/>
      <c r="I125" s="764" t="str">
        <f t="shared" si="1"/>
        <v>  </v>
      </c>
    </row>
    <row r="126" ht="21" customHeight="1" spans="2:9">
      <c r="B126" s="751" t="s">
        <v>387</v>
      </c>
      <c r="C126" s="746" t="s">
        <v>388</v>
      </c>
      <c r="D126" s="728" t="s">
        <v>389</v>
      </c>
      <c r="E126" s="747"/>
      <c r="F126" s="748"/>
      <c r="G126" s="749"/>
      <c r="H126" s="750"/>
      <c r="I126" s="765" t="str">
        <f t="shared" si="1"/>
        <v>  </v>
      </c>
    </row>
    <row r="127" ht="22.5" customHeight="1" spans="2:9">
      <c r="B127" s="751" t="s">
        <v>390</v>
      </c>
      <c r="C127" s="746" t="s">
        <v>391</v>
      </c>
      <c r="D127" s="728" t="s">
        <v>392</v>
      </c>
      <c r="E127" s="747"/>
      <c r="F127" s="748"/>
      <c r="G127" s="749"/>
      <c r="H127" s="750"/>
      <c r="I127" s="765" t="str">
        <f t="shared" si="1"/>
        <v>  </v>
      </c>
    </row>
    <row r="128" ht="21" customHeight="1" spans="2:9">
      <c r="B128" s="751">
        <v>435</v>
      </c>
      <c r="C128" s="746" t="s">
        <v>393</v>
      </c>
      <c r="D128" s="728" t="s">
        <v>394</v>
      </c>
      <c r="E128" s="747">
        <v>32823</v>
      </c>
      <c r="F128" s="748">
        <v>25000</v>
      </c>
      <c r="G128" s="749">
        <v>30500</v>
      </c>
      <c r="H128" s="750">
        <v>34030</v>
      </c>
      <c r="I128" s="765">
        <f t="shared" si="1"/>
        <v>1.11573770491803</v>
      </c>
    </row>
    <row r="129" ht="18.75" customHeight="1" spans="2:9">
      <c r="B129" s="751">
        <v>436</v>
      </c>
      <c r="C129" s="746" t="s">
        <v>395</v>
      </c>
      <c r="D129" s="728" t="s">
        <v>396</v>
      </c>
      <c r="E129" s="747"/>
      <c r="F129" s="748"/>
      <c r="G129" s="749"/>
      <c r="H129" s="750"/>
      <c r="I129" s="765" t="str">
        <f t="shared" si="1"/>
        <v>  </v>
      </c>
    </row>
    <row r="130" ht="22.5" customHeight="1" spans="2:9">
      <c r="B130" s="751" t="s">
        <v>397</v>
      </c>
      <c r="C130" s="746" t="s">
        <v>398</v>
      </c>
      <c r="D130" s="728" t="s">
        <v>399</v>
      </c>
      <c r="E130" s="747"/>
      <c r="F130" s="748"/>
      <c r="G130" s="749"/>
      <c r="H130" s="750"/>
      <c r="I130" s="765" t="str">
        <f t="shared" si="1"/>
        <v>  </v>
      </c>
    </row>
    <row r="131" ht="20.25" customHeight="1" spans="2:9">
      <c r="B131" s="751" t="s">
        <v>397</v>
      </c>
      <c r="C131" s="746" t="s">
        <v>400</v>
      </c>
      <c r="D131" s="728" t="s">
        <v>401</v>
      </c>
      <c r="E131" s="747">
        <v>4019</v>
      </c>
      <c r="F131" s="748"/>
      <c r="G131" s="749"/>
      <c r="H131" s="750">
        <v>4018</v>
      </c>
      <c r="I131" s="765" t="str">
        <f t="shared" si="1"/>
        <v>  </v>
      </c>
    </row>
    <row r="132" ht="21.75" customHeight="1" spans="1:9">
      <c r="A132" s="33"/>
      <c r="B132" s="770" t="s">
        <v>402</v>
      </c>
      <c r="C132" s="744" t="s">
        <v>403</v>
      </c>
      <c r="D132" s="733" t="s">
        <v>404</v>
      </c>
      <c r="E132" s="734">
        <v>17766</v>
      </c>
      <c r="F132" s="735">
        <v>19850</v>
      </c>
      <c r="G132" s="736">
        <v>19830</v>
      </c>
      <c r="H132" s="758">
        <v>17680</v>
      </c>
      <c r="I132" s="766">
        <f t="shared" si="1"/>
        <v>0.891578416540595</v>
      </c>
    </row>
    <row r="133" ht="7.5" customHeight="1" spans="1:9">
      <c r="A133" s="33"/>
      <c r="B133" s="771"/>
      <c r="C133" s="745" t="s">
        <v>405</v>
      </c>
      <c r="D133" s="739"/>
      <c r="E133" s="740"/>
      <c r="F133" s="741"/>
      <c r="G133" s="742"/>
      <c r="H133" s="759"/>
      <c r="I133" s="767" t="str">
        <f t="shared" si="1"/>
        <v>  </v>
      </c>
    </row>
    <row r="134" ht="17.25" customHeight="1" spans="2:9">
      <c r="B134" s="751" t="s">
        <v>406</v>
      </c>
      <c r="C134" s="746" t="s">
        <v>407</v>
      </c>
      <c r="D134" s="728" t="s">
        <v>408</v>
      </c>
      <c r="E134" s="747">
        <v>14332</v>
      </c>
      <c r="F134" s="748">
        <v>16500</v>
      </c>
      <c r="G134" s="749">
        <v>16100</v>
      </c>
      <c r="H134" s="750">
        <v>15487</v>
      </c>
      <c r="I134" s="765">
        <f t="shared" si="1"/>
        <v>0.961925465838509</v>
      </c>
    </row>
    <row r="135" ht="21.75" customHeight="1" spans="2:9">
      <c r="B135" s="751" t="s">
        <v>409</v>
      </c>
      <c r="C135" s="746" t="s">
        <v>410</v>
      </c>
      <c r="D135" s="728" t="s">
        <v>411</v>
      </c>
      <c r="E135" s="747">
        <v>3434</v>
      </c>
      <c r="F135" s="748">
        <v>3105</v>
      </c>
      <c r="G135" s="749">
        <v>3100</v>
      </c>
      <c r="H135" s="750">
        <v>1790</v>
      </c>
      <c r="I135" s="765">
        <f t="shared" si="1"/>
        <v>0.57741935483871</v>
      </c>
    </row>
    <row r="136" ht="18.75" customHeight="1" spans="2:9">
      <c r="B136" s="751">
        <v>481</v>
      </c>
      <c r="C136" s="746" t="s">
        <v>412</v>
      </c>
      <c r="D136" s="728" t="s">
        <v>413</v>
      </c>
      <c r="E136" s="747"/>
      <c r="F136" s="748">
        <v>245</v>
      </c>
      <c r="G136" s="749">
        <v>630</v>
      </c>
      <c r="H136" s="750">
        <v>403</v>
      </c>
      <c r="I136" s="765">
        <f t="shared" si="1"/>
        <v>0.63968253968254</v>
      </c>
    </row>
    <row r="137" ht="24.75" customHeight="1" spans="2:9">
      <c r="B137" s="751">
        <v>427</v>
      </c>
      <c r="C137" s="746" t="s">
        <v>414</v>
      </c>
      <c r="D137" s="728" t="s">
        <v>415</v>
      </c>
      <c r="E137" s="747"/>
      <c r="F137" s="748"/>
      <c r="G137" s="749"/>
      <c r="H137" s="750"/>
      <c r="I137" s="765" t="str">
        <f t="shared" ref="I137:I143" si="2">IFERROR(H137/G137,"  ")</f>
        <v>  </v>
      </c>
    </row>
    <row r="138" ht="18" customHeight="1" spans="1:9">
      <c r="A138" s="33"/>
      <c r="B138" s="727" t="s">
        <v>416</v>
      </c>
      <c r="C138" s="746" t="s">
        <v>417</v>
      </c>
      <c r="D138" s="728" t="s">
        <v>418</v>
      </c>
      <c r="E138" s="747"/>
      <c r="F138" s="748"/>
      <c r="G138" s="749"/>
      <c r="H138" s="750"/>
      <c r="I138" s="765" t="str">
        <f t="shared" si="2"/>
        <v>  </v>
      </c>
    </row>
    <row r="139" ht="17.25" customHeight="1" spans="1:9">
      <c r="A139" s="33"/>
      <c r="B139" s="727"/>
      <c r="C139" s="732" t="s">
        <v>419</v>
      </c>
      <c r="D139" s="733" t="s">
        <v>420</v>
      </c>
      <c r="E139" s="734"/>
      <c r="F139" s="735"/>
      <c r="G139" s="736"/>
      <c r="H139" s="737"/>
      <c r="I139" s="763" t="str">
        <f t="shared" si="2"/>
        <v>  </v>
      </c>
    </row>
    <row r="140" ht="20.25" customHeight="1" spans="1:9">
      <c r="A140" s="33"/>
      <c r="B140" s="727"/>
      <c r="C140" s="738" t="s">
        <v>421</v>
      </c>
      <c r="D140" s="739"/>
      <c r="E140" s="740"/>
      <c r="F140" s="741"/>
      <c r="G140" s="742"/>
      <c r="H140" s="743"/>
      <c r="I140" s="764" t="str">
        <f t="shared" si="2"/>
        <v>  </v>
      </c>
    </row>
    <row r="141" ht="16.5" customHeight="1" spans="1:11">
      <c r="A141" s="33"/>
      <c r="B141" s="727"/>
      <c r="C141" s="732" t="s">
        <v>422</v>
      </c>
      <c r="D141" s="733" t="s">
        <v>423</v>
      </c>
      <c r="E141" s="734">
        <v>132337</v>
      </c>
      <c r="F141" s="735">
        <v>131658</v>
      </c>
      <c r="G141" s="736">
        <v>134856</v>
      </c>
      <c r="H141" s="737">
        <v>136527</v>
      </c>
      <c r="I141" s="763">
        <f t="shared" si="2"/>
        <v>1.01239099483894</v>
      </c>
      <c r="J141" s="779"/>
      <c r="K141" s="4"/>
    </row>
    <row r="142" ht="17.25" customHeight="1" spans="1:9">
      <c r="A142" s="33"/>
      <c r="B142" s="727"/>
      <c r="C142" s="738" t="s">
        <v>424</v>
      </c>
      <c r="D142" s="739"/>
      <c r="E142" s="740"/>
      <c r="F142" s="741"/>
      <c r="G142" s="742"/>
      <c r="H142" s="743"/>
      <c r="I142" s="764" t="str">
        <f t="shared" si="2"/>
        <v>  </v>
      </c>
    </row>
    <row r="143" ht="27.75" customHeight="1" spans="1:9">
      <c r="A143" s="33"/>
      <c r="B143" s="772">
        <v>89</v>
      </c>
      <c r="C143" s="773" t="s">
        <v>425</v>
      </c>
      <c r="D143" s="774" t="s">
        <v>426</v>
      </c>
      <c r="E143" s="775">
        <v>57787</v>
      </c>
      <c r="F143" s="776">
        <v>58200</v>
      </c>
      <c r="G143" s="777">
        <v>59600</v>
      </c>
      <c r="H143" s="778">
        <v>57787</v>
      </c>
      <c r="I143" s="780">
        <f t="shared" si="2"/>
        <v>0.969580536912752</v>
      </c>
    </row>
    <row r="144" spans="2:2">
      <c r="B144" s="1" t="s">
        <v>107</v>
      </c>
    </row>
    <row r="145" spans="2:2">
      <c r="B145" s="1" t="s">
        <v>108</v>
      </c>
    </row>
  </sheetData>
  <mergeCells count="81">
    <mergeCell ref="B2:H2"/>
    <mergeCell ref="G4:H4"/>
    <mergeCell ref="B94:B95"/>
    <mergeCell ref="B114:B115"/>
    <mergeCell ref="B132:B133"/>
    <mergeCell ref="D9:D10"/>
    <mergeCell ref="D11:D12"/>
    <mergeCell ref="D18:D19"/>
    <mergeCell ref="D28:D29"/>
    <mergeCell ref="D41:D42"/>
    <mergeCell ref="D50:D51"/>
    <mergeCell ref="D57:D58"/>
    <mergeCell ref="D77:D78"/>
    <mergeCell ref="D92:D93"/>
    <mergeCell ref="D94:D95"/>
    <mergeCell ref="D111:D112"/>
    <mergeCell ref="D114:D115"/>
    <mergeCell ref="D124:D125"/>
    <mergeCell ref="D132:D133"/>
    <mergeCell ref="D139:D140"/>
    <mergeCell ref="D141:D142"/>
    <mergeCell ref="E9:E10"/>
    <mergeCell ref="E11:E12"/>
    <mergeCell ref="E18:E19"/>
    <mergeCell ref="E41:E42"/>
    <mergeCell ref="E50:E51"/>
    <mergeCell ref="E57:E58"/>
    <mergeCell ref="E77:E78"/>
    <mergeCell ref="E92:E93"/>
    <mergeCell ref="E94:E95"/>
    <mergeCell ref="E111:E112"/>
    <mergeCell ref="E114:E115"/>
    <mergeCell ref="E124:E125"/>
    <mergeCell ref="E132:E133"/>
    <mergeCell ref="E139:E140"/>
    <mergeCell ref="E141:E142"/>
    <mergeCell ref="F9:F10"/>
    <mergeCell ref="F11:F12"/>
    <mergeCell ref="F18:F19"/>
    <mergeCell ref="F41:F42"/>
    <mergeCell ref="F50:F51"/>
    <mergeCell ref="F57:F58"/>
    <mergeCell ref="F77:F78"/>
    <mergeCell ref="F92:F93"/>
    <mergeCell ref="F94:F95"/>
    <mergeCell ref="F111:F112"/>
    <mergeCell ref="F114:F115"/>
    <mergeCell ref="F124:F125"/>
    <mergeCell ref="F132:F133"/>
    <mergeCell ref="F139:F140"/>
    <mergeCell ref="F141:F142"/>
    <mergeCell ref="G9:G10"/>
    <mergeCell ref="G11:G12"/>
    <mergeCell ref="G18:G19"/>
    <mergeCell ref="G41:G42"/>
    <mergeCell ref="G50:G51"/>
    <mergeCell ref="G57:G58"/>
    <mergeCell ref="G77:G78"/>
    <mergeCell ref="G92:G93"/>
    <mergeCell ref="G94:G95"/>
    <mergeCell ref="G111:G112"/>
    <mergeCell ref="G114:G115"/>
    <mergeCell ref="G124:G125"/>
    <mergeCell ref="G132:G133"/>
    <mergeCell ref="G139:G140"/>
    <mergeCell ref="G141:G142"/>
    <mergeCell ref="H9:H10"/>
    <mergeCell ref="H11:H12"/>
    <mergeCell ref="H18:H19"/>
    <mergeCell ref="H41:H42"/>
    <mergeCell ref="H50:H51"/>
    <mergeCell ref="H57:H58"/>
    <mergeCell ref="H77:H78"/>
    <mergeCell ref="H92:H93"/>
    <mergeCell ref="H94:H95"/>
    <mergeCell ref="H111:H112"/>
    <mergeCell ref="H114:H115"/>
    <mergeCell ref="H124:H125"/>
    <mergeCell ref="H132:H133"/>
    <mergeCell ref="H139:H140"/>
    <mergeCell ref="H141:H142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53"/>
  <sheetViews>
    <sheetView showGridLines="0" view="pageBreakPreview" zoomScale="89" zoomScaleNormal="100" zoomScaleSheetLayoutView="89" topLeftCell="A37" workbookViewId="0">
      <selection activeCell="F62" sqref="F62"/>
    </sheetView>
  </sheetViews>
  <sheetFormatPr defaultColWidth="9" defaultRowHeight="15.75"/>
  <cols>
    <col min="1" max="1" width="1.85714285714286" style="185" customWidth="1"/>
    <col min="2" max="2" width="81.5714285714286" style="185" customWidth="1"/>
    <col min="3" max="3" width="12.5714285714286" style="185" customWidth="1"/>
    <col min="4" max="7" width="17.8571428571429" style="185" customWidth="1"/>
    <col min="8" max="8" width="16.5714285714286" style="1" customWidth="1"/>
    <col min="9" max="259" width="9.14285714285714" style="185"/>
    <col min="260" max="260" width="3.42857142857143" style="185" customWidth="1"/>
    <col min="261" max="261" width="59.5714285714286" style="185" customWidth="1"/>
    <col min="262" max="262" width="12.5714285714286" style="185" customWidth="1"/>
    <col min="263" max="264" width="17.8571428571429" style="185" customWidth="1"/>
    <col min="265" max="515" width="9.14285714285714" style="185"/>
    <col min="516" max="516" width="3.42857142857143" style="185" customWidth="1"/>
    <col min="517" max="517" width="59.5714285714286" style="185" customWidth="1"/>
    <col min="518" max="518" width="12.5714285714286" style="185" customWidth="1"/>
    <col min="519" max="520" width="17.8571428571429" style="185" customWidth="1"/>
    <col min="521" max="771" width="9.14285714285714" style="185"/>
    <col min="772" max="772" width="3.42857142857143" style="185" customWidth="1"/>
    <col min="773" max="773" width="59.5714285714286" style="185" customWidth="1"/>
    <col min="774" max="774" width="12.5714285714286" style="185" customWidth="1"/>
    <col min="775" max="776" width="17.8571428571429" style="185" customWidth="1"/>
    <col min="777" max="1027" width="9.14285714285714" style="185"/>
    <col min="1028" max="1028" width="3.42857142857143" style="185" customWidth="1"/>
    <col min="1029" max="1029" width="59.5714285714286" style="185" customWidth="1"/>
    <col min="1030" max="1030" width="12.5714285714286" style="185" customWidth="1"/>
    <col min="1031" max="1032" width="17.8571428571429" style="185" customWidth="1"/>
    <col min="1033" max="1283" width="9.14285714285714" style="185"/>
    <col min="1284" max="1284" width="3.42857142857143" style="185" customWidth="1"/>
    <col min="1285" max="1285" width="59.5714285714286" style="185" customWidth="1"/>
    <col min="1286" max="1286" width="12.5714285714286" style="185" customWidth="1"/>
    <col min="1287" max="1288" width="17.8571428571429" style="185" customWidth="1"/>
    <col min="1289" max="1539" width="9.14285714285714" style="185"/>
    <col min="1540" max="1540" width="3.42857142857143" style="185" customWidth="1"/>
    <col min="1541" max="1541" width="59.5714285714286" style="185" customWidth="1"/>
    <col min="1542" max="1542" width="12.5714285714286" style="185" customWidth="1"/>
    <col min="1543" max="1544" width="17.8571428571429" style="185" customWidth="1"/>
    <col min="1545" max="1795" width="9.14285714285714" style="185"/>
    <col min="1796" max="1796" width="3.42857142857143" style="185" customWidth="1"/>
    <col min="1797" max="1797" width="59.5714285714286" style="185" customWidth="1"/>
    <col min="1798" max="1798" width="12.5714285714286" style="185" customWidth="1"/>
    <col min="1799" max="1800" width="17.8571428571429" style="185" customWidth="1"/>
    <col min="1801" max="2051" width="9.14285714285714" style="185"/>
    <col min="2052" max="2052" width="3.42857142857143" style="185" customWidth="1"/>
    <col min="2053" max="2053" width="59.5714285714286" style="185" customWidth="1"/>
    <col min="2054" max="2054" width="12.5714285714286" style="185" customWidth="1"/>
    <col min="2055" max="2056" width="17.8571428571429" style="185" customWidth="1"/>
    <col min="2057" max="2307" width="9.14285714285714" style="185"/>
    <col min="2308" max="2308" width="3.42857142857143" style="185" customWidth="1"/>
    <col min="2309" max="2309" width="59.5714285714286" style="185" customWidth="1"/>
    <col min="2310" max="2310" width="12.5714285714286" style="185" customWidth="1"/>
    <col min="2311" max="2312" width="17.8571428571429" style="185" customWidth="1"/>
    <col min="2313" max="2563" width="9.14285714285714" style="185"/>
    <col min="2564" max="2564" width="3.42857142857143" style="185" customWidth="1"/>
    <col min="2565" max="2565" width="59.5714285714286" style="185" customWidth="1"/>
    <col min="2566" max="2566" width="12.5714285714286" style="185" customWidth="1"/>
    <col min="2567" max="2568" width="17.8571428571429" style="185" customWidth="1"/>
    <col min="2569" max="2819" width="9.14285714285714" style="185"/>
    <col min="2820" max="2820" width="3.42857142857143" style="185" customWidth="1"/>
    <col min="2821" max="2821" width="59.5714285714286" style="185" customWidth="1"/>
    <col min="2822" max="2822" width="12.5714285714286" style="185" customWidth="1"/>
    <col min="2823" max="2824" width="17.8571428571429" style="185" customWidth="1"/>
    <col min="2825" max="3075" width="9.14285714285714" style="185"/>
    <col min="3076" max="3076" width="3.42857142857143" style="185" customWidth="1"/>
    <col min="3077" max="3077" width="59.5714285714286" style="185" customWidth="1"/>
    <col min="3078" max="3078" width="12.5714285714286" style="185" customWidth="1"/>
    <col min="3079" max="3080" width="17.8571428571429" style="185" customWidth="1"/>
    <col min="3081" max="3331" width="9.14285714285714" style="185"/>
    <col min="3332" max="3332" width="3.42857142857143" style="185" customWidth="1"/>
    <col min="3333" max="3333" width="59.5714285714286" style="185" customWidth="1"/>
    <col min="3334" max="3334" width="12.5714285714286" style="185" customWidth="1"/>
    <col min="3335" max="3336" width="17.8571428571429" style="185" customWidth="1"/>
    <col min="3337" max="3587" width="9.14285714285714" style="185"/>
    <col min="3588" max="3588" width="3.42857142857143" style="185" customWidth="1"/>
    <col min="3589" max="3589" width="59.5714285714286" style="185" customWidth="1"/>
    <col min="3590" max="3590" width="12.5714285714286" style="185" customWidth="1"/>
    <col min="3591" max="3592" width="17.8571428571429" style="185" customWidth="1"/>
    <col min="3593" max="3843" width="9.14285714285714" style="185"/>
    <col min="3844" max="3844" width="3.42857142857143" style="185" customWidth="1"/>
    <col min="3845" max="3845" width="59.5714285714286" style="185" customWidth="1"/>
    <col min="3846" max="3846" width="12.5714285714286" style="185" customWidth="1"/>
    <col min="3847" max="3848" width="17.8571428571429" style="185" customWidth="1"/>
    <col min="3849" max="4099" width="9.14285714285714" style="185"/>
    <col min="4100" max="4100" width="3.42857142857143" style="185" customWidth="1"/>
    <col min="4101" max="4101" width="59.5714285714286" style="185" customWidth="1"/>
    <col min="4102" max="4102" width="12.5714285714286" style="185" customWidth="1"/>
    <col min="4103" max="4104" width="17.8571428571429" style="185" customWidth="1"/>
    <col min="4105" max="4355" width="9.14285714285714" style="185"/>
    <col min="4356" max="4356" width="3.42857142857143" style="185" customWidth="1"/>
    <col min="4357" max="4357" width="59.5714285714286" style="185" customWidth="1"/>
    <col min="4358" max="4358" width="12.5714285714286" style="185" customWidth="1"/>
    <col min="4359" max="4360" width="17.8571428571429" style="185" customWidth="1"/>
    <col min="4361" max="4611" width="9.14285714285714" style="185"/>
    <col min="4612" max="4612" width="3.42857142857143" style="185" customWidth="1"/>
    <col min="4613" max="4613" width="59.5714285714286" style="185" customWidth="1"/>
    <col min="4614" max="4614" width="12.5714285714286" style="185" customWidth="1"/>
    <col min="4615" max="4616" width="17.8571428571429" style="185" customWidth="1"/>
    <col min="4617" max="4867" width="9.14285714285714" style="185"/>
    <col min="4868" max="4868" width="3.42857142857143" style="185" customWidth="1"/>
    <col min="4869" max="4869" width="59.5714285714286" style="185" customWidth="1"/>
    <col min="4870" max="4870" width="12.5714285714286" style="185" customWidth="1"/>
    <col min="4871" max="4872" width="17.8571428571429" style="185" customWidth="1"/>
    <col min="4873" max="5123" width="9.14285714285714" style="185"/>
    <col min="5124" max="5124" width="3.42857142857143" style="185" customWidth="1"/>
    <col min="5125" max="5125" width="59.5714285714286" style="185" customWidth="1"/>
    <col min="5126" max="5126" width="12.5714285714286" style="185" customWidth="1"/>
    <col min="5127" max="5128" width="17.8571428571429" style="185" customWidth="1"/>
    <col min="5129" max="5379" width="9.14285714285714" style="185"/>
    <col min="5380" max="5380" width="3.42857142857143" style="185" customWidth="1"/>
    <col min="5381" max="5381" width="59.5714285714286" style="185" customWidth="1"/>
    <col min="5382" max="5382" width="12.5714285714286" style="185" customWidth="1"/>
    <col min="5383" max="5384" width="17.8571428571429" style="185" customWidth="1"/>
    <col min="5385" max="5635" width="9.14285714285714" style="185"/>
    <col min="5636" max="5636" width="3.42857142857143" style="185" customWidth="1"/>
    <col min="5637" max="5637" width="59.5714285714286" style="185" customWidth="1"/>
    <col min="5638" max="5638" width="12.5714285714286" style="185" customWidth="1"/>
    <col min="5639" max="5640" width="17.8571428571429" style="185" customWidth="1"/>
    <col min="5641" max="5891" width="9.14285714285714" style="185"/>
    <col min="5892" max="5892" width="3.42857142857143" style="185" customWidth="1"/>
    <col min="5893" max="5893" width="59.5714285714286" style="185" customWidth="1"/>
    <col min="5894" max="5894" width="12.5714285714286" style="185" customWidth="1"/>
    <col min="5895" max="5896" width="17.8571428571429" style="185" customWidth="1"/>
    <col min="5897" max="6147" width="9.14285714285714" style="185"/>
    <col min="6148" max="6148" width="3.42857142857143" style="185" customWidth="1"/>
    <col min="6149" max="6149" width="59.5714285714286" style="185" customWidth="1"/>
    <col min="6150" max="6150" width="12.5714285714286" style="185" customWidth="1"/>
    <col min="6151" max="6152" width="17.8571428571429" style="185" customWidth="1"/>
    <col min="6153" max="6403" width="9.14285714285714" style="185"/>
    <col min="6404" max="6404" width="3.42857142857143" style="185" customWidth="1"/>
    <col min="6405" max="6405" width="59.5714285714286" style="185" customWidth="1"/>
    <col min="6406" max="6406" width="12.5714285714286" style="185" customWidth="1"/>
    <col min="6407" max="6408" width="17.8571428571429" style="185" customWidth="1"/>
    <col min="6409" max="6659" width="9.14285714285714" style="185"/>
    <col min="6660" max="6660" width="3.42857142857143" style="185" customWidth="1"/>
    <col min="6661" max="6661" width="59.5714285714286" style="185" customWidth="1"/>
    <col min="6662" max="6662" width="12.5714285714286" style="185" customWidth="1"/>
    <col min="6663" max="6664" width="17.8571428571429" style="185" customWidth="1"/>
    <col min="6665" max="6915" width="9.14285714285714" style="185"/>
    <col min="6916" max="6916" width="3.42857142857143" style="185" customWidth="1"/>
    <col min="6917" max="6917" width="59.5714285714286" style="185" customWidth="1"/>
    <col min="6918" max="6918" width="12.5714285714286" style="185" customWidth="1"/>
    <col min="6919" max="6920" width="17.8571428571429" style="185" customWidth="1"/>
    <col min="6921" max="7171" width="9.14285714285714" style="185"/>
    <col min="7172" max="7172" width="3.42857142857143" style="185" customWidth="1"/>
    <col min="7173" max="7173" width="59.5714285714286" style="185" customWidth="1"/>
    <col min="7174" max="7174" width="12.5714285714286" style="185" customWidth="1"/>
    <col min="7175" max="7176" width="17.8571428571429" style="185" customWidth="1"/>
    <col min="7177" max="7427" width="9.14285714285714" style="185"/>
    <col min="7428" max="7428" width="3.42857142857143" style="185" customWidth="1"/>
    <col min="7429" max="7429" width="59.5714285714286" style="185" customWidth="1"/>
    <col min="7430" max="7430" width="12.5714285714286" style="185" customWidth="1"/>
    <col min="7431" max="7432" width="17.8571428571429" style="185" customWidth="1"/>
    <col min="7433" max="7683" width="9.14285714285714" style="185"/>
    <col min="7684" max="7684" width="3.42857142857143" style="185" customWidth="1"/>
    <col min="7685" max="7685" width="59.5714285714286" style="185" customWidth="1"/>
    <col min="7686" max="7686" width="12.5714285714286" style="185" customWidth="1"/>
    <col min="7687" max="7688" width="17.8571428571429" style="185" customWidth="1"/>
    <col min="7689" max="7939" width="9.14285714285714" style="185"/>
    <col min="7940" max="7940" width="3.42857142857143" style="185" customWidth="1"/>
    <col min="7941" max="7941" width="59.5714285714286" style="185" customWidth="1"/>
    <col min="7942" max="7942" width="12.5714285714286" style="185" customWidth="1"/>
    <col min="7943" max="7944" width="17.8571428571429" style="185" customWidth="1"/>
    <col min="7945" max="8195" width="9.14285714285714" style="185"/>
    <col min="8196" max="8196" width="3.42857142857143" style="185" customWidth="1"/>
    <col min="8197" max="8197" width="59.5714285714286" style="185" customWidth="1"/>
    <col min="8198" max="8198" width="12.5714285714286" style="185" customWidth="1"/>
    <col min="8199" max="8200" width="17.8571428571429" style="185" customWidth="1"/>
    <col min="8201" max="8451" width="9.14285714285714" style="185"/>
    <col min="8452" max="8452" width="3.42857142857143" style="185" customWidth="1"/>
    <col min="8453" max="8453" width="59.5714285714286" style="185" customWidth="1"/>
    <col min="8454" max="8454" width="12.5714285714286" style="185" customWidth="1"/>
    <col min="8455" max="8456" width="17.8571428571429" style="185" customWidth="1"/>
    <col min="8457" max="8707" width="9.14285714285714" style="185"/>
    <col min="8708" max="8708" width="3.42857142857143" style="185" customWidth="1"/>
    <col min="8709" max="8709" width="59.5714285714286" style="185" customWidth="1"/>
    <col min="8710" max="8710" width="12.5714285714286" style="185" customWidth="1"/>
    <col min="8711" max="8712" width="17.8571428571429" style="185" customWidth="1"/>
    <col min="8713" max="8963" width="9.14285714285714" style="185"/>
    <col min="8964" max="8964" width="3.42857142857143" style="185" customWidth="1"/>
    <col min="8965" max="8965" width="59.5714285714286" style="185" customWidth="1"/>
    <col min="8966" max="8966" width="12.5714285714286" style="185" customWidth="1"/>
    <col min="8967" max="8968" width="17.8571428571429" style="185" customWidth="1"/>
    <col min="8969" max="9219" width="9.14285714285714" style="185"/>
    <col min="9220" max="9220" width="3.42857142857143" style="185" customWidth="1"/>
    <col min="9221" max="9221" width="59.5714285714286" style="185" customWidth="1"/>
    <col min="9222" max="9222" width="12.5714285714286" style="185" customWidth="1"/>
    <col min="9223" max="9224" width="17.8571428571429" style="185" customWidth="1"/>
    <col min="9225" max="9475" width="9.14285714285714" style="185"/>
    <col min="9476" max="9476" width="3.42857142857143" style="185" customWidth="1"/>
    <col min="9477" max="9477" width="59.5714285714286" style="185" customWidth="1"/>
    <col min="9478" max="9478" width="12.5714285714286" style="185" customWidth="1"/>
    <col min="9479" max="9480" width="17.8571428571429" style="185" customWidth="1"/>
    <col min="9481" max="9731" width="9.14285714285714" style="185"/>
    <col min="9732" max="9732" width="3.42857142857143" style="185" customWidth="1"/>
    <col min="9733" max="9733" width="59.5714285714286" style="185" customWidth="1"/>
    <col min="9734" max="9734" width="12.5714285714286" style="185" customWidth="1"/>
    <col min="9735" max="9736" width="17.8571428571429" style="185" customWidth="1"/>
    <col min="9737" max="9987" width="9.14285714285714" style="185"/>
    <col min="9988" max="9988" width="3.42857142857143" style="185" customWidth="1"/>
    <col min="9989" max="9989" width="59.5714285714286" style="185" customWidth="1"/>
    <col min="9990" max="9990" width="12.5714285714286" style="185" customWidth="1"/>
    <col min="9991" max="9992" width="17.8571428571429" style="185" customWidth="1"/>
    <col min="9993" max="10243" width="9.14285714285714" style="185"/>
    <col min="10244" max="10244" width="3.42857142857143" style="185" customWidth="1"/>
    <col min="10245" max="10245" width="59.5714285714286" style="185" customWidth="1"/>
    <col min="10246" max="10246" width="12.5714285714286" style="185" customWidth="1"/>
    <col min="10247" max="10248" width="17.8571428571429" style="185" customWidth="1"/>
    <col min="10249" max="10499" width="9.14285714285714" style="185"/>
    <col min="10500" max="10500" width="3.42857142857143" style="185" customWidth="1"/>
    <col min="10501" max="10501" width="59.5714285714286" style="185" customWidth="1"/>
    <col min="10502" max="10502" width="12.5714285714286" style="185" customWidth="1"/>
    <col min="10503" max="10504" width="17.8571428571429" style="185" customWidth="1"/>
    <col min="10505" max="10755" width="9.14285714285714" style="185"/>
    <col min="10756" max="10756" width="3.42857142857143" style="185" customWidth="1"/>
    <col min="10757" max="10757" width="59.5714285714286" style="185" customWidth="1"/>
    <col min="10758" max="10758" width="12.5714285714286" style="185" customWidth="1"/>
    <col min="10759" max="10760" width="17.8571428571429" style="185" customWidth="1"/>
    <col min="10761" max="11011" width="9.14285714285714" style="185"/>
    <col min="11012" max="11012" width="3.42857142857143" style="185" customWidth="1"/>
    <col min="11013" max="11013" width="59.5714285714286" style="185" customWidth="1"/>
    <col min="11014" max="11014" width="12.5714285714286" style="185" customWidth="1"/>
    <col min="11015" max="11016" width="17.8571428571429" style="185" customWidth="1"/>
    <col min="11017" max="11267" width="9.14285714285714" style="185"/>
    <col min="11268" max="11268" width="3.42857142857143" style="185" customWidth="1"/>
    <col min="11269" max="11269" width="59.5714285714286" style="185" customWidth="1"/>
    <col min="11270" max="11270" width="12.5714285714286" style="185" customWidth="1"/>
    <col min="11271" max="11272" width="17.8571428571429" style="185" customWidth="1"/>
    <col min="11273" max="11523" width="9.14285714285714" style="185"/>
    <col min="11524" max="11524" width="3.42857142857143" style="185" customWidth="1"/>
    <col min="11525" max="11525" width="59.5714285714286" style="185" customWidth="1"/>
    <col min="11526" max="11526" width="12.5714285714286" style="185" customWidth="1"/>
    <col min="11527" max="11528" width="17.8571428571429" style="185" customWidth="1"/>
    <col min="11529" max="11779" width="9.14285714285714" style="185"/>
    <col min="11780" max="11780" width="3.42857142857143" style="185" customWidth="1"/>
    <col min="11781" max="11781" width="59.5714285714286" style="185" customWidth="1"/>
    <col min="11782" max="11782" width="12.5714285714286" style="185" customWidth="1"/>
    <col min="11783" max="11784" width="17.8571428571429" style="185" customWidth="1"/>
    <col min="11785" max="12035" width="9.14285714285714" style="185"/>
    <col min="12036" max="12036" width="3.42857142857143" style="185" customWidth="1"/>
    <col min="12037" max="12037" width="59.5714285714286" style="185" customWidth="1"/>
    <col min="12038" max="12038" width="12.5714285714286" style="185" customWidth="1"/>
    <col min="12039" max="12040" width="17.8571428571429" style="185" customWidth="1"/>
    <col min="12041" max="12291" width="9.14285714285714" style="185"/>
    <col min="12292" max="12292" width="3.42857142857143" style="185" customWidth="1"/>
    <col min="12293" max="12293" width="59.5714285714286" style="185" customWidth="1"/>
    <col min="12294" max="12294" width="12.5714285714286" style="185" customWidth="1"/>
    <col min="12295" max="12296" width="17.8571428571429" style="185" customWidth="1"/>
    <col min="12297" max="12547" width="9.14285714285714" style="185"/>
    <col min="12548" max="12548" width="3.42857142857143" style="185" customWidth="1"/>
    <col min="12549" max="12549" width="59.5714285714286" style="185" customWidth="1"/>
    <col min="12550" max="12550" width="12.5714285714286" style="185" customWidth="1"/>
    <col min="12551" max="12552" width="17.8571428571429" style="185" customWidth="1"/>
    <col min="12553" max="12803" width="9.14285714285714" style="185"/>
    <col min="12804" max="12804" width="3.42857142857143" style="185" customWidth="1"/>
    <col min="12805" max="12805" width="59.5714285714286" style="185" customWidth="1"/>
    <col min="12806" max="12806" width="12.5714285714286" style="185" customWidth="1"/>
    <col min="12807" max="12808" width="17.8571428571429" style="185" customWidth="1"/>
    <col min="12809" max="13059" width="9.14285714285714" style="185"/>
    <col min="13060" max="13060" width="3.42857142857143" style="185" customWidth="1"/>
    <col min="13061" max="13061" width="59.5714285714286" style="185" customWidth="1"/>
    <col min="13062" max="13062" width="12.5714285714286" style="185" customWidth="1"/>
    <col min="13063" max="13064" width="17.8571428571429" style="185" customWidth="1"/>
    <col min="13065" max="13315" width="9.14285714285714" style="185"/>
    <col min="13316" max="13316" width="3.42857142857143" style="185" customWidth="1"/>
    <col min="13317" max="13317" width="59.5714285714286" style="185" customWidth="1"/>
    <col min="13318" max="13318" width="12.5714285714286" style="185" customWidth="1"/>
    <col min="13319" max="13320" width="17.8571428571429" style="185" customWidth="1"/>
    <col min="13321" max="13571" width="9.14285714285714" style="185"/>
    <col min="13572" max="13572" width="3.42857142857143" style="185" customWidth="1"/>
    <col min="13573" max="13573" width="59.5714285714286" style="185" customWidth="1"/>
    <col min="13574" max="13574" width="12.5714285714286" style="185" customWidth="1"/>
    <col min="13575" max="13576" width="17.8571428571429" style="185" customWidth="1"/>
    <col min="13577" max="13827" width="9.14285714285714" style="185"/>
    <col min="13828" max="13828" width="3.42857142857143" style="185" customWidth="1"/>
    <col min="13829" max="13829" width="59.5714285714286" style="185" customWidth="1"/>
    <col min="13830" max="13830" width="12.5714285714286" style="185" customWidth="1"/>
    <col min="13831" max="13832" width="17.8571428571429" style="185" customWidth="1"/>
    <col min="13833" max="14083" width="9.14285714285714" style="185"/>
    <col min="14084" max="14084" width="3.42857142857143" style="185" customWidth="1"/>
    <col min="14085" max="14085" width="59.5714285714286" style="185" customWidth="1"/>
    <col min="14086" max="14086" width="12.5714285714286" style="185" customWidth="1"/>
    <col min="14087" max="14088" width="17.8571428571429" style="185" customWidth="1"/>
    <col min="14089" max="14339" width="9.14285714285714" style="185"/>
    <col min="14340" max="14340" width="3.42857142857143" style="185" customWidth="1"/>
    <col min="14341" max="14341" width="59.5714285714286" style="185" customWidth="1"/>
    <col min="14342" max="14342" width="12.5714285714286" style="185" customWidth="1"/>
    <col min="14343" max="14344" width="17.8571428571429" style="185" customWidth="1"/>
    <col min="14345" max="14595" width="9.14285714285714" style="185"/>
    <col min="14596" max="14596" width="3.42857142857143" style="185" customWidth="1"/>
    <col min="14597" max="14597" width="59.5714285714286" style="185" customWidth="1"/>
    <col min="14598" max="14598" width="12.5714285714286" style="185" customWidth="1"/>
    <col min="14599" max="14600" width="17.8571428571429" style="185" customWidth="1"/>
    <col min="14601" max="14851" width="9.14285714285714" style="185"/>
    <col min="14852" max="14852" width="3.42857142857143" style="185" customWidth="1"/>
    <col min="14853" max="14853" width="59.5714285714286" style="185" customWidth="1"/>
    <col min="14854" max="14854" width="12.5714285714286" style="185" customWidth="1"/>
    <col min="14855" max="14856" width="17.8571428571429" style="185" customWidth="1"/>
    <col min="14857" max="15107" width="9.14285714285714" style="185"/>
    <col min="15108" max="15108" width="3.42857142857143" style="185" customWidth="1"/>
    <col min="15109" max="15109" width="59.5714285714286" style="185" customWidth="1"/>
    <col min="15110" max="15110" width="12.5714285714286" style="185" customWidth="1"/>
    <col min="15111" max="15112" width="17.8571428571429" style="185" customWidth="1"/>
    <col min="15113" max="15363" width="9.14285714285714" style="185"/>
    <col min="15364" max="15364" width="3.42857142857143" style="185" customWidth="1"/>
    <col min="15365" max="15365" width="59.5714285714286" style="185" customWidth="1"/>
    <col min="15366" max="15366" width="12.5714285714286" style="185" customWidth="1"/>
    <col min="15367" max="15368" width="17.8571428571429" style="185" customWidth="1"/>
    <col min="15369" max="15619" width="9.14285714285714" style="185"/>
    <col min="15620" max="15620" width="3.42857142857143" style="185" customWidth="1"/>
    <col min="15621" max="15621" width="59.5714285714286" style="185" customWidth="1"/>
    <col min="15622" max="15622" width="12.5714285714286" style="185" customWidth="1"/>
    <col min="15623" max="15624" width="17.8571428571429" style="185" customWidth="1"/>
    <col min="15625" max="15875" width="9.14285714285714" style="185"/>
    <col min="15876" max="15876" width="3.42857142857143" style="185" customWidth="1"/>
    <col min="15877" max="15877" width="59.5714285714286" style="185" customWidth="1"/>
    <col min="15878" max="15878" width="12.5714285714286" style="185" customWidth="1"/>
    <col min="15879" max="15880" width="17.8571428571429" style="185" customWidth="1"/>
    <col min="15881" max="16131" width="9.14285714285714" style="185"/>
    <col min="16132" max="16132" width="3.42857142857143" style="185" customWidth="1"/>
    <col min="16133" max="16133" width="59.5714285714286" style="185" customWidth="1"/>
    <col min="16134" max="16134" width="12.5714285714286" style="185" customWidth="1"/>
    <col min="16135" max="16136" width="17.8571428571429" style="185" customWidth="1"/>
    <col min="16137" max="16384" width="9.14285714285714" style="185"/>
  </cols>
  <sheetData>
    <row r="1" spans="5:8">
      <c r="E1" s="632"/>
      <c r="G1" s="632"/>
      <c r="H1" s="633" t="s">
        <v>427</v>
      </c>
    </row>
    <row r="2" ht="21.75" customHeight="1" spans="2:8">
      <c r="B2" s="485" t="s">
        <v>428</v>
      </c>
      <c r="C2" s="485"/>
      <c r="D2" s="485"/>
      <c r="E2" s="485"/>
      <c r="F2" s="485"/>
      <c r="G2" s="485"/>
      <c r="H2" s="485"/>
    </row>
    <row r="3" ht="14.25" customHeight="1" spans="2:8">
      <c r="B3" s="3" t="s">
        <v>429</v>
      </c>
      <c r="C3" s="3"/>
      <c r="D3" s="3"/>
      <c r="E3" s="3"/>
      <c r="F3" s="3"/>
      <c r="G3" s="3"/>
      <c r="H3" s="3"/>
    </row>
    <row r="4" ht="14.25" customHeight="1" spans="2:8">
      <c r="B4" s="268"/>
      <c r="C4" s="268"/>
      <c r="D4" s="268"/>
      <c r="E4" s="268"/>
      <c r="F4" s="268"/>
      <c r="G4" s="268"/>
      <c r="H4" s="5" t="s">
        <v>3</v>
      </c>
    </row>
    <row r="5" ht="24.75" customHeight="1" spans="2:8">
      <c r="B5" s="634" t="s">
        <v>430</v>
      </c>
      <c r="C5" s="635" t="s">
        <v>6</v>
      </c>
      <c r="D5" s="636" t="s">
        <v>431</v>
      </c>
      <c r="E5" s="637" t="s">
        <v>432</v>
      </c>
      <c r="F5" s="638" t="s">
        <v>9</v>
      </c>
      <c r="G5" s="639"/>
      <c r="H5" s="640" t="s">
        <v>10</v>
      </c>
    </row>
    <row r="6" ht="25.5" customHeight="1" spans="1:8">
      <c r="A6" s="238"/>
      <c r="B6" s="641"/>
      <c r="C6" s="642"/>
      <c r="D6" s="642"/>
      <c r="E6" s="643"/>
      <c r="F6" s="644" t="s">
        <v>433</v>
      </c>
      <c r="G6" s="645" t="s">
        <v>434</v>
      </c>
      <c r="H6" s="646"/>
    </row>
    <row r="7" ht="16.5" spans="1:8">
      <c r="A7" s="269"/>
      <c r="B7" s="647">
        <v>1</v>
      </c>
      <c r="C7" s="648">
        <v>2</v>
      </c>
      <c r="D7" s="649"/>
      <c r="E7" s="650"/>
      <c r="F7" s="649">
        <v>3</v>
      </c>
      <c r="G7" s="651">
        <v>4</v>
      </c>
      <c r="H7" s="652">
        <v>8</v>
      </c>
    </row>
    <row r="8" s="186" customFormat="1" ht="20.1" customHeight="1" spans="1:8">
      <c r="A8" s="653"/>
      <c r="B8" s="654" t="s">
        <v>435</v>
      </c>
      <c r="C8" s="655"/>
      <c r="D8" s="656"/>
      <c r="E8" s="657"/>
      <c r="F8" s="658"/>
      <c r="G8" s="657"/>
      <c r="H8" s="659"/>
    </row>
    <row r="9" s="186" customFormat="1" ht="20.1" customHeight="1" spans="1:8">
      <c r="A9" s="653"/>
      <c r="B9" s="660" t="s">
        <v>436</v>
      </c>
      <c r="C9" s="661">
        <v>3001</v>
      </c>
      <c r="D9" s="662">
        <v>374639</v>
      </c>
      <c r="E9" s="663">
        <v>394000</v>
      </c>
      <c r="F9" s="664">
        <v>185670</v>
      </c>
      <c r="G9" s="665">
        <v>196325</v>
      </c>
      <c r="H9" s="666">
        <f>IFERROR(G9/F9,"  ")</f>
        <v>1.0573867614585</v>
      </c>
    </row>
    <row r="10" s="186" customFormat="1" ht="20.1" customHeight="1" spans="1:8">
      <c r="A10" s="653"/>
      <c r="B10" s="667" t="s">
        <v>437</v>
      </c>
      <c r="C10" s="668">
        <v>3002</v>
      </c>
      <c r="D10" s="669">
        <v>366486</v>
      </c>
      <c r="E10" s="670">
        <v>388000</v>
      </c>
      <c r="F10" s="671">
        <v>181670</v>
      </c>
      <c r="G10" s="672">
        <v>192370</v>
      </c>
      <c r="H10" s="673">
        <f t="shared" ref="H10:H66" si="0">IFERROR(G10/F10,"  ")</f>
        <v>1.05889800187153</v>
      </c>
    </row>
    <row r="11" s="186" customFormat="1" ht="20.1" customHeight="1" spans="1:8">
      <c r="A11" s="653"/>
      <c r="B11" s="667" t="s">
        <v>438</v>
      </c>
      <c r="C11" s="668">
        <v>3003</v>
      </c>
      <c r="D11" s="669"/>
      <c r="E11" s="670"/>
      <c r="F11" s="674"/>
      <c r="G11" s="672"/>
      <c r="H11" s="673" t="str">
        <f t="shared" si="0"/>
        <v>  </v>
      </c>
    </row>
    <row r="12" s="186" customFormat="1" ht="20.1" customHeight="1" spans="1:8">
      <c r="A12" s="653"/>
      <c r="B12" s="667" t="s">
        <v>439</v>
      </c>
      <c r="C12" s="668">
        <v>3004</v>
      </c>
      <c r="D12" s="669">
        <v>608</v>
      </c>
      <c r="E12" s="670">
        <v>1000</v>
      </c>
      <c r="F12" s="674">
        <v>400</v>
      </c>
      <c r="G12" s="672">
        <v>429</v>
      </c>
      <c r="H12" s="673">
        <f t="shared" si="0"/>
        <v>1.0725</v>
      </c>
    </row>
    <row r="13" s="186" customFormat="1" ht="20.1" customHeight="1" spans="1:8">
      <c r="A13" s="653"/>
      <c r="B13" s="667" t="s">
        <v>440</v>
      </c>
      <c r="C13" s="668">
        <v>3005</v>
      </c>
      <c r="D13" s="669">
        <v>7545</v>
      </c>
      <c r="E13" s="670">
        <v>5000</v>
      </c>
      <c r="F13" s="674">
        <v>3600</v>
      </c>
      <c r="G13" s="672">
        <v>3526</v>
      </c>
      <c r="H13" s="673">
        <f t="shared" si="0"/>
        <v>0.979444444444444</v>
      </c>
    </row>
    <row r="14" s="186" customFormat="1" ht="20.1" customHeight="1" spans="1:8">
      <c r="A14" s="653"/>
      <c r="B14" s="660" t="s">
        <v>441</v>
      </c>
      <c r="C14" s="661">
        <v>3006</v>
      </c>
      <c r="D14" s="662">
        <v>356674</v>
      </c>
      <c r="E14" s="663">
        <v>382400</v>
      </c>
      <c r="F14" s="675">
        <v>186140</v>
      </c>
      <c r="G14" s="665">
        <v>188325</v>
      </c>
      <c r="H14" s="666">
        <f t="shared" si="0"/>
        <v>1.0117384764156</v>
      </c>
    </row>
    <row r="15" s="186" customFormat="1" ht="20.1" customHeight="1" spans="1:8">
      <c r="A15" s="653"/>
      <c r="B15" s="667" t="s">
        <v>442</v>
      </c>
      <c r="C15" s="668">
        <v>3007</v>
      </c>
      <c r="D15" s="669">
        <v>166421</v>
      </c>
      <c r="E15" s="670">
        <v>166900</v>
      </c>
      <c r="F15" s="674">
        <v>87850</v>
      </c>
      <c r="G15" s="672">
        <v>79306</v>
      </c>
      <c r="H15" s="673">
        <f t="shared" si="0"/>
        <v>0.902743312464428</v>
      </c>
    </row>
    <row r="16" s="186" customFormat="1" ht="20.1" customHeight="1" spans="1:8">
      <c r="A16" s="653"/>
      <c r="B16" s="667" t="s">
        <v>443</v>
      </c>
      <c r="C16" s="668">
        <v>3008</v>
      </c>
      <c r="D16" s="669"/>
      <c r="E16" s="670"/>
      <c r="F16" s="674"/>
      <c r="G16" s="672"/>
      <c r="H16" s="673" t="str">
        <f t="shared" si="0"/>
        <v>  </v>
      </c>
    </row>
    <row r="17" s="186" customFormat="1" ht="20.1" customHeight="1" spans="1:8">
      <c r="A17" s="653"/>
      <c r="B17" s="667" t="s">
        <v>444</v>
      </c>
      <c r="C17" s="668">
        <v>3009</v>
      </c>
      <c r="D17" s="669">
        <v>169564</v>
      </c>
      <c r="E17" s="670">
        <v>192500</v>
      </c>
      <c r="F17" s="674">
        <v>90170</v>
      </c>
      <c r="G17" s="672">
        <v>95791</v>
      </c>
      <c r="H17" s="673">
        <f t="shared" si="0"/>
        <v>1.06233780636575</v>
      </c>
    </row>
    <row r="18" s="186" customFormat="1" ht="20.1" customHeight="1" spans="1:8">
      <c r="A18" s="653"/>
      <c r="B18" s="667" t="s">
        <v>445</v>
      </c>
      <c r="C18" s="668">
        <v>3010</v>
      </c>
      <c r="D18" s="669">
        <v>170</v>
      </c>
      <c r="E18" s="670">
        <v>500</v>
      </c>
      <c r="F18" s="674">
        <v>120</v>
      </c>
      <c r="G18" s="672">
        <v>62</v>
      </c>
      <c r="H18" s="673">
        <f t="shared" si="0"/>
        <v>0.516666666666667</v>
      </c>
    </row>
    <row r="19" s="186" customFormat="1" ht="20.1" customHeight="1" spans="1:8">
      <c r="A19" s="653"/>
      <c r="B19" s="667" t="s">
        <v>446</v>
      </c>
      <c r="C19" s="668">
        <v>3011</v>
      </c>
      <c r="D19" s="669"/>
      <c r="E19" s="676"/>
      <c r="F19" s="677"/>
      <c r="G19" s="672"/>
      <c r="H19" s="673" t="str">
        <f t="shared" si="0"/>
        <v>  </v>
      </c>
    </row>
    <row r="20" s="186" customFormat="1" ht="20.1" customHeight="1" spans="1:8">
      <c r="A20" s="653"/>
      <c r="B20" s="667" t="s">
        <v>447</v>
      </c>
      <c r="C20" s="668">
        <v>3012</v>
      </c>
      <c r="D20" s="669">
        <v>559</v>
      </c>
      <c r="E20" s="670">
        <v>1500</v>
      </c>
      <c r="F20" s="674">
        <v>400</v>
      </c>
      <c r="G20" s="672">
        <v>308</v>
      </c>
      <c r="H20" s="673">
        <f t="shared" si="0"/>
        <v>0.77</v>
      </c>
    </row>
    <row r="21" s="186" customFormat="1" ht="20.1" customHeight="1" spans="1:8">
      <c r="A21" s="653"/>
      <c r="B21" s="667" t="s">
        <v>448</v>
      </c>
      <c r="C21" s="668">
        <v>3013</v>
      </c>
      <c r="D21" s="669">
        <v>19960</v>
      </c>
      <c r="E21" s="670">
        <v>19000</v>
      </c>
      <c r="F21" s="674">
        <v>7000</v>
      </c>
      <c r="G21" s="672">
        <v>11854</v>
      </c>
      <c r="H21" s="673">
        <f t="shared" si="0"/>
        <v>1.69342857142857</v>
      </c>
    </row>
    <row r="22" s="186" customFormat="1" ht="20.1" customHeight="1" spans="1:8">
      <c r="A22" s="653"/>
      <c r="B22" s="667" t="s">
        <v>449</v>
      </c>
      <c r="C22" s="668">
        <v>3014</v>
      </c>
      <c r="D22" s="669"/>
      <c r="E22" s="678">
        <v>2000</v>
      </c>
      <c r="F22" s="671">
        <v>600</v>
      </c>
      <c r="G22" s="672">
        <v>1004</v>
      </c>
      <c r="H22" s="673">
        <f t="shared" si="0"/>
        <v>1.67333333333333</v>
      </c>
    </row>
    <row r="23" s="186" customFormat="1" ht="20.1" customHeight="1" spans="1:8">
      <c r="A23" s="653"/>
      <c r="B23" s="667" t="s">
        <v>450</v>
      </c>
      <c r="C23" s="668">
        <v>3015</v>
      </c>
      <c r="D23" s="669">
        <v>17965</v>
      </c>
      <c r="E23" s="670">
        <v>11600</v>
      </c>
      <c r="F23" s="674"/>
      <c r="G23" s="672">
        <f>G9-G14</f>
        <v>8000</v>
      </c>
      <c r="H23" s="673" t="str">
        <f t="shared" si="0"/>
        <v>  </v>
      </c>
    </row>
    <row r="24" s="186" customFormat="1" ht="20.1" customHeight="1" spans="1:8">
      <c r="A24" s="653"/>
      <c r="B24" s="667" t="s">
        <v>451</v>
      </c>
      <c r="C24" s="668">
        <v>3016</v>
      </c>
      <c r="D24" s="669"/>
      <c r="E24" s="670"/>
      <c r="F24" s="674">
        <v>470</v>
      </c>
      <c r="G24" s="672"/>
      <c r="H24" s="673">
        <f t="shared" si="0"/>
        <v>0</v>
      </c>
    </row>
    <row r="25" s="186" customFormat="1" ht="20.1" customHeight="1" spans="1:8">
      <c r="A25" s="653"/>
      <c r="B25" s="679" t="s">
        <v>452</v>
      </c>
      <c r="C25" s="668"/>
      <c r="D25" s="669"/>
      <c r="E25" s="670"/>
      <c r="F25" s="674"/>
      <c r="G25" s="672"/>
      <c r="H25" s="673" t="str">
        <f t="shared" si="0"/>
        <v>  </v>
      </c>
    </row>
    <row r="26" s="186" customFormat="1" ht="20.1" customHeight="1" spans="1:8">
      <c r="A26" s="653"/>
      <c r="B26" s="660" t="s">
        <v>453</v>
      </c>
      <c r="C26" s="661">
        <v>3017</v>
      </c>
      <c r="D26" s="662"/>
      <c r="E26" s="663"/>
      <c r="F26" s="675"/>
      <c r="G26" s="665"/>
      <c r="H26" s="666" t="str">
        <f t="shared" si="0"/>
        <v>  </v>
      </c>
    </row>
    <row r="27" s="186" customFormat="1" ht="20.1" customHeight="1" spans="1:8">
      <c r="A27" s="653"/>
      <c r="B27" s="667" t="s">
        <v>454</v>
      </c>
      <c r="C27" s="668">
        <v>3018</v>
      </c>
      <c r="D27" s="669"/>
      <c r="E27" s="670"/>
      <c r="F27" s="674"/>
      <c r="G27" s="672"/>
      <c r="H27" s="673" t="str">
        <f t="shared" si="0"/>
        <v>  </v>
      </c>
    </row>
    <row r="28" s="186" customFormat="1" ht="33" customHeight="1" spans="1:8">
      <c r="A28" s="653"/>
      <c r="B28" s="667" t="s">
        <v>455</v>
      </c>
      <c r="C28" s="668">
        <v>3019</v>
      </c>
      <c r="D28" s="669"/>
      <c r="E28" s="670"/>
      <c r="F28" s="674"/>
      <c r="G28" s="672"/>
      <c r="H28" s="673" t="str">
        <f t="shared" si="0"/>
        <v>  </v>
      </c>
    </row>
    <row r="29" s="186" customFormat="1" ht="20.1" customHeight="1" spans="1:8">
      <c r="A29" s="653"/>
      <c r="B29" s="667" t="s">
        <v>456</v>
      </c>
      <c r="C29" s="668">
        <v>3020</v>
      </c>
      <c r="D29" s="669"/>
      <c r="E29" s="670"/>
      <c r="F29" s="674"/>
      <c r="G29" s="672"/>
      <c r="H29" s="673" t="str">
        <f t="shared" si="0"/>
        <v>  </v>
      </c>
    </row>
    <row r="30" s="186" customFormat="1" ht="20.1" customHeight="1" spans="1:8">
      <c r="A30" s="653"/>
      <c r="B30" s="667" t="s">
        <v>457</v>
      </c>
      <c r="C30" s="668">
        <v>3021</v>
      </c>
      <c r="D30" s="669"/>
      <c r="E30" s="670"/>
      <c r="F30" s="674"/>
      <c r="G30" s="672"/>
      <c r="H30" s="673" t="str">
        <f t="shared" si="0"/>
        <v>  </v>
      </c>
    </row>
    <row r="31" s="186" customFormat="1" ht="20.1" customHeight="1" spans="1:8">
      <c r="A31" s="653"/>
      <c r="B31" s="667" t="s">
        <v>458</v>
      </c>
      <c r="C31" s="668">
        <v>3022</v>
      </c>
      <c r="D31" s="669"/>
      <c r="E31" s="670"/>
      <c r="F31" s="674"/>
      <c r="G31" s="672"/>
      <c r="H31" s="673" t="str">
        <f t="shared" si="0"/>
        <v>  </v>
      </c>
    </row>
    <row r="32" s="186" customFormat="1" ht="20.1" customHeight="1" spans="1:8">
      <c r="A32" s="653"/>
      <c r="B32" s="660" t="s">
        <v>459</v>
      </c>
      <c r="C32" s="661">
        <v>3023</v>
      </c>
      <c r="D32" s="662">
        <v>18887</v>
      </c>
      <c r="E32" s="680">
        <v>15600</v>
      </c>
      <c r="F32" s="681">
        <v>4730</v>
      </c>
      <c r="G32" s="665">
        <v>8140</v>
      </c>
      <c r="H32" s="666">
        <f t="shared" si="0"/>
        <v>1.72093023255814</v>
      </c>
    </row>
    <row r="33" s="186" customFormat="1" ht="20.1" customHeight="1" spans="1:8">
      <c r="A33" s="653"/>
      <c r="B33" s="667" t="s">
        <v>460</v>
      </c>
      <c r="C33" s="668">
        <v>3024</v>
      </c>
      <c r="D33" s="669"/>
      <c r="E33" s="670"/>
      <c r="F33" s="674"/>
      <c r="G33" s="672"/>
      <c r="H33" s="673" t="str">
        <f t="shared" si="0"/>
        <v>  </v>
      </c>
    </row>
    <row r="34" s="186" customFormat="1" ht="34.5" customHeight="1" spans="1:8">
      <c r="A34" s="653"/>
      <c r="B34" s="667" t="s">
        <v>461</v>
      </c>
      <c r="C34" s="668">
        <v>3025</v>
      </c>
      <c r="D34" s="669">
        <v>18887</v>
      </c>
      <c r="E34" s="670">
        <v>15600</v>
      </c>
      <c r="F34" s="674">
        <v>4730</v>
      </c>
      <c r="G34" s="672">
        <v>8140</v>
      </c>
      <c r="H34" s="673">
        <f t="shared" si="0"/>
        <v>1.72093023255814</v>
      </c>
    </row>
    <row r="35" s="186" customFormat="1" ht="20.1" customHeight="1" spans="1:8">
      <c r="A35" s="653"/>
      <c r="B35" s="667" t="s">
        <v>462</v>
      </c>
      <c r="C35" s="668">
        <v>3026</v>
      </c>
      <c r="D35" s="669"/>
      <c r="E35" s="678"/>
      <c r="F35" s="671"/>
      <c r="G35" s="672"/>
      <c r="H35" s="673" t="str">
        <f t="shared" si="0"/>
        <v>  </v>
      </c>
    </row>
    <row r="36" s="186" customFormat="1" ht="20.1" customHeight="1" spans="1:8">
      <c r="A36" s="653"/>
      <c r="B36" s="667" t="s">
        <v>463</v>
      </c>
      <c r="C36" s="668">
        <v>3027</v>
      </c>
      <c r="D36" s="669"/>
      <c r="E36" s="670"/>
      <c r="F36" s="674"/>
      <c r="G36" s="672"/>
      <c r="H36" s="673" t="str">
        <f t="shared" si="0"/>
        <v>  </v>
      </c>
    </row>
    <row r="37" s="186" customFormat="1" ht="20.1" customHeight="1" spans="1:8">
      <c r="A37" s="653"/>
      <c r="B37" s="667" t="s">
        <v>464</v>
      </c>
      <c r="C37" s="668">
        <v>3028</v>
      </c>
      <c r="D37" s="669">
        <v>18887</v>
      </c>
      <c r="E37" s="670">
        <v>15600</v>
      </c>
      <c r="F37" s="674">
        <v>4730</v>
      </c>
      <c r="G37" s="672">
        <v>8140</v>
      </c>
      <c r="H37" s="673">
        <f t="shared" si="0"/>
        <v>1.72093023255814</v>
      </c>
    </row>
    <row r="38" s="186" customFormat="1" ht="22.5" customHeight="1" spans="1:8">
      <c r="A38" s="653"/>
      <c r="B38" s="679" t="s">
        <v>465</v>
      </c>
      <c r="C38" s="668"/>
      <c r="D38" s="669"/>
      <c r="E38" s="670"/>
      <c r="F38" s="674"/>
      <c r="G38" s="672"/>
      <c r="H38" s="673" t="str">
        <f t="shared" si="0"/>
        <v>  </v>
      </c>
    </row>
    <row r="39" s="186" customFormat="1" ht="20.1" customHeight="1" spans="1:8">
      <c r="A39" s="653"/>
      <c r="B39" s="660" t="s">
        <v>466</v>
      </c>
      <c r="C39" s="661">
        <v>3029</v>
      </c>
      <c r="D39" s="662">
        <v>6417</v>
      </c>
      <c r="E39" s="663">
        <v>11000</v>
      </c>
      <c r="F39" s="675">
        <v>7000</v>
      </c>
      <c r="G39" s="665">
        <v>0</v>
      </c>
      <c r="H39" s="666">
        <f t="shared" si="0"/>
        <v>0</v>
      </c>
    </row>
    <row r="40" s="186" customFormat="1" ht="20.1" customHeight="1" spans="1:8">
      <c r="A40" s="653"/>
      <c r="B40" s="667" t="s">
        <v>467</v>
      </c>
      <c r="C40" s="668">
        <v>3030</v>
      </c>
      <c r="D40" s="669"/>
      <c r="E40" s="670"/>
      <c r="F40" s="674"/>
      <c r="G40" s="672"/>
      <c r="H40" s="673" t="str">
        <f t="shared" si="0"/>
        <v>  </v>
      </c>
    </row>
    <row r="41" s="186" customFormat="1" ht="20.1" customHeight="1" spans="1:8">
      <c r="A41" s="653"/>
      <c r="B41" s="667" t="s">
        <v>468</v>
      </c>
      <c r="C41" s="668">
        <v>3031</v>
      </c>
      <c r="D41" s="669"/>
      <c r="E41" s="670"/>
      <c r="F41" s="674"/>
      <c r="G41" s="672"/>
      <c r="H41" s="673" t="str">
        <f t="shared" si="0"/>
        <v>  </v>
      </c>
    </row>
    <row r="42" s="186" customFormat="1" ht="20.1" customHeight="1" spans="1:8">
      <c r="A42" s="653"/>
      <c r="B42" s="667" t="s">
        <v>469</v>
      </c>
      <c r="C42" s="668">
        <v>3032</v>
      </c>
      <c r="D42" s="669"/>
      <c r="E42" s="670"/>
      <c r="F42" s="674"/>
      <c r="G42" s="672"/>
      <c r="H42" s="673" t="str">
        <f t="shared" si="0"/>
        <v>  </v>
      </c>
    </row>
    <row r="43" s="186" customFormat="1" ht="20.1" customHeight="1" spans="1:8">
      <c r="A43" s="653"/>
      <c r="B43" s="667" t="s">
        <v>470</v>
      </c>
      <c r="C43" s="668">
        <v>3033</v>
      </c>
      <c r="D43" s="669">
        <v>6417</v>
      </c>
      <c r="E43" s="670">
        <v>11000</v>
      </c>
      <c r="F43" s="674">
        <v>7000</v>
      </c>
      <c r="G43" s="672">
        <v>0</v>
      </c>
      <c r="H43" s="673">
        <f t="shared" si="0"/>
        <v>0</v>
      </c>
    </row>
    <row r="44" s="186" customFormat="1" ht="20.1" customHeight="1" spans="1:8">
      <c r="A44" s="653"/>
      <c r="B44" s="667" t="s">
        <v>471</v>
      </c>
      <c r="C44" s="668">
        <v>3034</v>
      </c>
      <c r="D44" s="669"/>
      <c r="E44" s="670"/>
      <c r="F44" s="674"/>
      <c r="G44" s="672"/>
      <c r="H44" s="673" t="str">
        <f t="shared" si="0"/>
        <v>  </v>
      </c>
    </row>
    <row r="45" s="186" customFormat="1" ht="20.1" customHeight="1" spans="1:8">
      <c r="A45" s="653"/>
      <c r="B45" s="667" t="s">
        <v>472</v>
      </c>
      <c r="C45" s="668">
        <v>3035</v>
      </c>
      <c r="D45" s="669"/>
      <c r="E45" s="670"/>
      <c r="F45" s="674"/>
      <c r="G45" s="672"/>
      <c r="H45" s="673" t="str">
        <f t="shared" si="0"/>
        <v>  </v>
      </c>
    </row>
    <row r="46" s="186" customFormat="1" ht="20.1" customHeight="1" spans="1:8">
      <c r="A46" s="653"/>
      <c r="B46" s="667" t="s">
        <v>473</v>
      </c>
      <c r="C46" s="668">
        <v>3036</v>
      </c>
      <c r="D46" s="669"/>
      <c r="E46" s="670"/>
      <c r="F46" s="674"/>
      <c r="G46" s="672"/>
      <c r="H46" s="673" t="str">
        <f t="shared" si="0"/>
        <v>  </v>
      </c>
    </row>
    <row r="47" s="186" customFormat="1" ht="20.1" customHeight="1" spans="1:8">
      <c r="A47" s="653"/>
      <c r="B47" s="660" t="s">
        <v>474</v>
      </c>
      <c r="C47" s="661">
        <v>3037</v>
      </c>
      <c r="D47" s="662">
        <v>8687</v>
      </c>
      <c r="E47" s="663">
        <v>7500</v>
      </c>
      <c r="F47" s="675">
        <v>3000</v>
      </c>
      <c r="G47" s="665">
        <v>2940</v>
      </c>
      <c r="H47" s="666">
        <f t="shared" si="0"/>
        <v>0.98</v>
      </c>
    </row>
    <row r="48" s="186" customFormat="1" ht="20.1" customHeight="1" spans="1:8">
      <c r="A48" s="653"/>
      <c r="B48" s="667" t="s">
        <v>475</v>
      </c>
      <c r="C48" s="668">
        <v>3038</v>
      </c>
      <c r="D48" s="669"/>
      <c r="E48" s="670"/>
      <c r="F48" s="674"/>
      <c r="G48" s="672"/>
      <c r="H48" s="673" t="str">
        <f t="shared" si="0"/>
        <v>  </v>
      </c>
    </row>
    <row r="49" s="186" customFormat="1" ht="20.1" customHeight="1" spans="1:8">
      <c r="A49" s="653"/>
      <c r="B49" s="667" t="s">
        <v>468</v>
      </c>
      <c r="C49" s="668">
        <v>3039</v>
      </c>
      <c r="D49" s="669"/>
      <c r="E49" s="670"/>
      <c r="F49" s="674"/>
      <c r="G49" s="672"/>
      <c r="H49" s="673" t="str">
        <f t="shared" si="0"/>
        <v>  </v>
      </c>
    </row>
    <row r="50" s="186" customFormat="1" ht="20.1" customHeight="1" spans="1:8">
      <c r="A50" s="653"/>
      <c r="B50" s="667" t="s">
        <v>469</v>
      </c>
      <c r="C50" s="668">
        <v>3040</v>
      </c>
      <c r="D50" s="669"/>
      <c r="E50" s="670"/>
      <c r="F50" s="674"/>
      <c r="G50" s="672"/>
      <c r="H50" s="673" t="str">
        <f t="shared" si="0"/>
        <v>  </v>
      </c>
    </row>
    <row r="51" s="186" customFormat="1" ht="20.1" customHeight="1" spans="1:8">
      <c r="A51" s="653"/>
      <c r="B51" s="667" t="s">
        <v>470</v>
      </c>
      <c r="C51" s="668">
        <v>3041</v>
      </c>
      <c r="D51" s="669">
        <v>7687</v>
      </c>
      <c r="E51" s="676">
        <v>7500</v>
      </c>
      <c r="F51" s="677">
        <v>3000</v>
      </c>
      <c r="G51" s="672">
        <v>2940</v>
      </c>
      <c r="H51" s="673">
        <f t="shared" si="0"/>
        <v>0.98</v>
      </c>
    </row>
    <row r="52" s="186" customFormat="1" ht="20.1" customHeight="1" spans="1:8">
      <c r="A52" s="653"/>
      <c r="B52" s="667" t="s">
        <v>471</v>
      </c>
      <c r="C52" s="668">
        <v>3042</v>
      </c>
      <c r="D52" s="669"/>
      <c r="E52" s="670"/>
      <c r="F52" s="674"/>
      <c r="G52" s="672"/>
      <c r="H52" s="673" t="str">
        <f t="shared" si="0"/>
        <v>  </v>
      </c>
    </row>
    <row r="53" s="186" customFormat="1" ht="20.1" customHeight="1" spans="1:8">
      <c r="A53" s="653"/>
      <c r="B53" s="667" t="s">
        <v>476</v>
      </c>
      <c r="C53" s="668">
        <v>3043</v>
      </c>
      <c r="D53" s="669"/>
      <c r="E53" s="670"/>
      <c r="F53" s="674"/>
      <c r="G53" s="672"/>
      <c r="H53" s="673" t="str">
        <f t="shared" si="0"/>
        <v>  </v>
      </c>
    </row>
    <row r="54" s="186" customFormat="1" ht="20.1" customHeight="1" spans="1:8">
      <c r="A54" s="653"/>
      <c r="B54" s="667" t="s">
        <v>477</v>
      </c>
      <c r="C54" s="668">
        <v>3044</v>
      </c>
      <c r="D54" s="669"/>
      <c r="E54" s="670"/>
      <c r="F54" s="674"/>
      <c r="G54" s="672"/>
      <c r="H54" s="673" t="str">
        <f t="shared" si="0"/>
        <v>  </v>
      </c>
    </row>
    <row r="55" s="186" customFormat="1" ht="20.1" customHeight="1" spans="1:8">
      <c r="A55" s="653"/>
      <c r="B55" s="667" t="s">
        <v>478</v>
      </c>
      <c r="C55" s="668">
        <v>3045</v>
      </c>
      <c r="D55" s="669">
        <v>1000</v>
      </c>
      <c r="E55" s="670"/>
      <c r="F55" s="674"/>
      <c r="G55" s="672"/>
      <c r="H55" s="673" t="str">
        <f t="shared" si="0"/>
        <v>  </v>
      </c>
    </row>
    <row r="56" s="186" customFormat="1" ht="20.1" customHeight="1" spans="1:8">
      <c r="A56" s="653"/>
      <c r="B56" s="667" t="s">
        <v>479</v>
      </c>
      <c r="C56" s="668">
        <v>3046</v>
      </c>
      <c r="D56" s="669"/>
      <c r="E56" s="670">
        <v>3500</v>
      </c>
      <c r="F56" s="674">
        <v>4000</v>
      </c>
      <c r="G56" s="672"/>
      <c r="H56" s="673">
        <f t="shared" si="0"/>
        <v>0</v>
      </c>
    </row>
    <row r="57" s="186" customFormat="1" ht="20.1" customHeight="1" spans="1:8">
      <c r="A57" s="653"/>
      <c r="B57" s="667" t="s">
        <v>480</v>
      </c>
      <c r="C57" s="668">
        <v>3047</v>
      </c>
      <c r="D57" s="669">
        <v>2270</v>
      </c>
      <c r="E57" s="682"/>
      <c r="F57" s="683"/>
      <c r="G57" s="672">
        <v>2940</v>
      </c>
      <c r="H57" s="673" t="str">
        <f t="shared" si="0"/>
        <v>  </v>
      </c>
    </row>
    <row r="58" s="186" customFormat="1" ht="20.1" customHeight="1" spans="1:8">
      <c r="A58" s="653"/>
      <c r="B58" s="679" t="s">
        <v>481</v>
      </c>
      <c r="C58" s="668">
        <v>3048</v>
      </c>
      <c r="D58" s="669">
        <v>381056</v>
      </c>
      <c r="E58" s="684">
        <v>405000</v>
      </c>
      <c r="F58" s="683">
        <v>192670</v>
      </c>
      <c r="G58" s="672">
        <v>196325</v>
      </c>
      <c r="H58" s="673">
        <f t="shared" si="0"/>
        <v>1.0189702600301</v>
      </c>
    </row>
    <row r="59" s="186" customFormat="1" ht="20.1" customHeight="1" spans="1:8">
      <c r="A59" s="653"/>
      <c r="B59" s="679" t="s">
        <v>482</v>
      </c>
      <c r="C59" s="668">
        <v>3049</v>
      </c>
      <c r="D59" s="669">
        <v>384248</v>
      </c>
      <c r="E59" s="684">
        <v>405500</v>
      </c>
      <c r="F59" s="683">
        <v>193870</v>
      </c>
      <c r="G59" s="672">
        <v>199405</v>
      </c>
      <c r="H59" s="673">
        <f t="shared" si="0"/>
        <v>1.0285500593181</v>
      </c>
    </row>
    <row r="60" s="186" customFormat="1" ht="20.1" customHeight="1" spans="1:8">
      <c r="A60" s="653"/>
      <c r="B60" s="660" t="s">
        <v>483</v>
      </c>
      <c r="C60" s="661">
        <v>3050</v>
      </c>
      <c r="D60" s="662"/>
      <c r="E60" s="685"/>
      <c r="F60" s="686"/>
      <c r="G60" s="665"/>
      <c r="H60" s="666" t="str">
        <f t="shared" si="0"/>
        <v>  </v>
      </c>
    </row>
    <row r="61" s="186" customFormat="1" ht="20.1" customHeight="1" spans="1:8">
      <c r="A61" s="653"/>
      <c r="B61" s="660" t="s">
        <v>484</v>
      </c>
      <c r="C61" s="661">
        <v>3051</v>
      </c>
      <c r="D61" s="662">
        <v>3192</v>
      </c>
      <c r="E61" s="685">
        <v>500</v>
      </c>
      <c r="F61" s="686">
        <v>1200</v>
      </c>
      <c r="G61" s="665">
        <v>3080</v>
      </c>
      <c r="H61" s="666">
        <f t="shared" si="0"/>
        <v>2.56666666666667</v>
      </c>
    </row>
    <row r="62" s="186" customFormat="1" ht="20.1" customHeight="1" spans="1:8">
      <c r="A62" s="653"/>
      <c r="B62" s="660" t="s">
        <v>485</v>
      </c>
      <c r="C62" s="661">
        <v>3052</v>
      </c>
      <c r="D62" s="662">
        <v>8012</v>
      </c>
      <c r="E62" s="686">
        <v>2000</v>
      </c>
      <c r="F62" s="686">
        <v>2000</v>
      </c>
      <c r="G62" s="665">
        <v>4820</v>
      </c>
      <c r="H62" s="666">
        <f t="shared" si="0"/>
        <v>2.41</v>
      </c>
    </row>
    <row r="63" s="186" customFormat="1" ht="33.75" customHeight="1" spans="1:8">
      <c r="A63" s="653"/>
      <c r="B63" s="679" t="s">
        <v>486</v>
      </c>
      <c r="C63" s="668">
        <v>3053</v>
      </c>
      <c r="D63" s="669"/>
      <c r="E63" s="682"/>
      <c r="F63" s="683"/>
      <c r="G63" s="672"/>
      <c r="H63" s="673" t="str">
        <f t="shared" si="0"/>
        <v>  </v>
      </c>
    </row>
    <row r="64" s="186" customFormat="1" ht="35.25" customHeight="1" spans="1:8">
      <c r="A64" s="653"/>
      <c r="B64" s="679" t="s">
        <v>487</v>
      </c>
      <c r="C64" s="668">
        <v>3054</v>
      </c>
      <c r="D64" s="669"/>
      <c r="E64" s="682"/>
      <c r="F64" s="683"/>
      <c r="G64" s="672"/>
      <c r="H64" s="673" t="str">
        <f t="shared" si="0"/>
        <v>  </v>
      </c>
    </row>
    <row r="65" s="186" customFormat="1" ht="20.1" customHeight="1" spans="2:8">
      <c r="B65" s="687" t="s">
        <v>488</v>
      </c>
      <c r="C65" s="688">
        <v>3055</v>
      </c>
      <c r="D65" s="689">
        <v>4820</v>
      </c>
      <c r="E65" s="690">
        <v>1500</v>
      </c>
      <c r="F65" s="691">
        <v>800</v>
      </c>
      <c r="G65" s="692">
        <v>1740</v>
      </c>
      <c r="H65" s="693">
        <f t="shared" si="0"/>
        <v>2.175</v>
      </c>
    </row>
    <row r="66" s="186" customFormat="1" ht="18.75" customHeight="1" spans="2:8">
      <c r="B66" s="694" t="s">
        <v>489</v>
      </c>
      <c r="C66" s="695"/>
      <c r="D66" s="696"/>
      <c r="E66" s="697"/>
      <c r="F66" s="698"/>
      <c r="G66" s="699"/>
      <c r="H66" s="700" t="str">
        <f t="shared" si="0"/>
        <v>  </v>
      </c>
    </row>
    <row r="67" spans="2:8">
      <c r="B67" s="701" t="s">
        <v>107</v>
      </c>
      <c r="H67" s="702" t="str">
        <f t="shared" ref="H67:H73" si="1">IFERROR(G67/F67,"  ")</f>
        <v>  </v>
      </c>
    </row>
    <row r="68" spans="2:9">
      <c r="B68" s="1" t="s">
        <v>108</v>
      </c>
      <c r="H68" s="702" t="str">
        <f t="shared" si="1"/>
        <v>  </v>
      </c>
      <c r="I68" s="238"/>
    </row>
    <row r="69" spans="8:8">
      <c r="H69" s="702" t="str">
        <f t="shared" si="1"/>
        <v>  </v>
      </c>
    </row>
    <row r="70" spans="8:8">
      <c r="H70" s="702" t="str">
        <f t="shared" si="1"/>
        <v>  </v>
      </c>
    </row>
    <row r="71" spans="8:8">
      <c r="H71" s="702" t="str">
        <f t="shared" si="1"/>
        <v>  </v>
      </c>
    </row>
    <row r="72" spans="8:8">
      <c r="H72" s="702" t="str">
        <f t="shared" si="1"/>
        <v>  </v>
      </c>
    </row>
    <row r="73" spans="8:8">
      <c r="H73" s="702" t="str">
        <f t="shared" si="1"/>
        <v>  </v>
      </c>
    </row>
    <row r="74" spans="8:8">
      <c r="H74" s="702" t="str">
        <f t="shared" ref="H74:H137" si="2">IFERROR(G74/F74,"  ")</f>
        <v>  </v>
      </c>
    </row>
    <row r="75" spans="8:8">
      <c r="H75" s="702" t="str">
        <f t="shared" si="2"/>
        <v>  </v>
      </c>
    </row>
    <row r="76" spans="8:8">
      <c r="H76" s="702" t="str">
        <f t="shared" si="2"/>
        <v>  </v>
      </c>
    </row>
    <row r="77" spans="8:8">
      <c r="H77" s="702" t="str">
        <f t="shared" si="2"/>
        <v>  </v>
      </c>
    </row>
    <row r="78" spans="8:8">
      <c r="H78" s="703" t="str">
        <f t="shared" si="2"/>
        <v>  </v>
      </c>
    </row>
    <row r="79" spans="8:8">
      <c r="H79" s="703" t="str">
        <f t="shared" si="2"/>
        <v>  </v>
      </c>
    </row>
    <row r="80" spans="8:8">
      <c r="H80" s="702" t="str">
        <f t="shared" si="2"/>
        <v>  </v>
      </c>
    </row>
    <row r="81" spans="8:8">
      <c r="H81" s="702" t="str">
        <f t="shared" si="2"/>
        <v>  </v>
      </c>
    </row>
    <row r="82" spans="8:8">
      <c r="H82" s="702" t="str">
        <f t="shared" si="2"/>
        <v>  </v>
      </c>
    </row>
    <row r="83" spans="8:8">
      <c r="H83" s="702" t="str">
        <f t="shared" si="2"/>
        <v>  </v>
      </c>
    </row>
    <row r="84" spans="8:8">
      <c r="H84" s="702" t="str">
        <f t="shared" si="2"/>
        <v>  </v>
      </c>
    </row>
    <row r="85" spans="8:8">
      <c r="H85" s="702" t="str">
        <f t="shared" si="2"/>
        <v>  </v>
      </c>
    </row>
    <row r="86" spans="8:8">
      <c r="H86" s="702" t="str">
        <f t="shared" si="2"/>
        <v>  </v>
      </c>
    </row>
    <row r="87" spans="8:8">
      <c r="H87" s="702" t="str">
        <f t="shared" si="2"/>
        <v>  </v>
      </c>
    </row>
    <row r="88" spans="8:8">
      <c r="H88" s="702" t="str">
        <f t="shared" si="2"/>
        <v>  </v>
      </c>
    </row>
    <row r="89" spans="8:8">
      <c r="H89" s="702" t="str">
        <f t="shared" si="2"/>
        <v>  </v>
      </c>
    </row>
    <row r="90" spans="8:8">
      <c r="H90" s="702" t="str">
        <f t="shared" si="2"/>
        <v>  </v>
      </c>
    </row>
    <row r="91" spans="8:8">
      <c r="H91" s="702" t="str">
        <f t="shared" si="2"/>
        <v>  </v>
      </c>
    </row>
    <row r="92" spans="8:8">
      <c r="H92" s="702" t="str">
        <f t="shared" si="2"/>
        <v>  </v>
      </c>
    </row>
    <row r="93" spans="8:8">
      <c r="H93" s="703" t="str">
        <f t="shared" si="2"/>
        <v>  </v>
      </c>
    </row>
    <row r="94" spans="8:8">
      <c r="H94" s="703" t="str">
        <f t="shared" si="2"/>
        <v>  </v>
      </c>
    </row>
    <row r="95" spans="8:8">
      <c r="H95" s="703" t="str">
        <f t="shared" si="2"/>
        <v>  </v>
      </c>
    </row>
    <row r="96" spans="8:8">
      <c r="H96" s="703" t="str">
        <f t="shared" si="2"/>
        <v>  </v>
      </c>
    </row>
    <row r="97" spans="8:8">
      <c r="H97" s="702" t="str">
        <f t="shared" si="2"/>
        <v>  </v>
      </c>
    </row>
    <row r="98" spans="8:8">
      <c r="H98" s="702" t="str">
        <f t="shared" si="2"/>
        <v>  </v>
      </c>
    </row>
    <row r="99" spans="8:8">
      <c r="H99" s="702" t="str">
        <f t="shared" si="2"/>
        <v>  </v>
      </c>
    </row>
    <row r="100" spans="8:8">
      <c r="H100" s="703" t="str">
        <f t="shared" si="2"/>
        <v>  </v>
      </c>
    </row>
    <row r="101" spans="8:8">
      <c r="H101" s="703" t="str">
        <f t="shared" si="2"/>
        <v>  </v>
      </c>
    </row>
    <row r="102" spans="8:8">
      <c r="H102" s="702" t="str">
        <f t="shared" si="2"/>
        <v>  </v>
      </c>
    </row>
    <row r="103" spans="8:8">
      <c r="H103" s="702" t="str">
        <f t="shared" si="2"/>
        <v>  </v>
      </c>
    </row>
    <row r="104" spans="8:8">
      <c r="H104" s="702" t="str">
        <f t="shared" si="2"/>
        <v>  </v>
      </c>
    </row>
    <row r="105" spans="8:8">
      <c r="H105" s="702" t="str">
        <f t="shared" si="2"/>
        <v>  </v>
      </c>
    </row>
    <row r="106" spans="8:8">
      <c r="H106" s="702" t="str">
        <f t="shared" si="2"/>
        <v>  </v>
      </c>
    </row>
    <row r="107" spans="8:8">
      <c r="H107" s="702" t="str">
        <f t="shared" si="2"/>
        <v>  </v>
      </c>
    </row>
    <row r="108" spans="8:8">
      <c r="H108" s="702" t="str">
        <f t="shared" si="2"/>
        <v>  </v>
      </c>
    </row>
    <row r="109" spans="8:8">
      <c r="H109" s="702" t="str">
        <f t="shared" si="2"/>
        <v>  </v>
      </c>
    </row>
    <row r="110" spans="8:8">
      <c r="H110" s="702" t="str">
        <f t="shared" si="2"/>
        <v>  </v>
      </c>
    </row>
    <row r="111" spans="8:8">
      <c r="H111" s="702" t="str">
        <f t="shared" si="2"/>
        <v>  </v>
      </c>
    </row>
    <row r="112" spans="8:8">
      <c r="H112" s="703" t="str">
        <f t="shared" si="2"/>
        <v>  </v>
      </c>
    </row>
    <row r="113" spans="8:8">
      <c r="H113" s="703" t="str">
        <f t="shared" si="2"/>
        <v>  </v>
      </c>
    </row>
    <row r="114" spans="8:8">
      <c r="H114" s="702" t="str">
        <f t="shared" si="2"/>
        <v>  </v>
      </c>
    </row>
    <row r="115" spans="8:8">
      <c r="H115" s="703" t="str">
        <f t="shared" si="2"/>
        <v>  </v>
      </c>
    </row>
    <row r="116" spans="8:8">
      <c r="H116" s="703" t="str">
        <f t="shared" si="2"/>
        <v>  </v>
      </c>
    </row>
    <row r="117" spans="8:8">
      <c r="H117" s="702" t="str">
        <f t="shared" si="2"/>
        <v>  </v>
      </c>
    </row>
    <row r="118" spans="8:8">
      <c r="H118" s="702" t="str">
        <f t="shared" si="2"/>
        <v>  </v>
      </c>
    </row>
    <row r="119" spans="8:8">
      <c r="H119" s="702" t="str">
        <f t="shared" si="2"/>
        <v>  </v>
      </c>
    </row>
    <row r="120" spans="8:8">
      <c r="H120" s="702" t="str">
        <f t="shared" si="2"/>
        <v>  </v>
      </c>
    </row>
    <row r="121" spans="8:8">
      <c r="H121" s="702" t="str">
        <f t="shared" si="2"/>
        <v>  </v>
      </c>
    </row>
    <row r="122" spans="8:8">
      <c r="H122" s="702" t="str">
        <f t="shared" si="2"/>
        <v>  </v>
      </c>
    </row>
    <row r="123" spans="8:8">
      <c r="H123" s="702" t="str">
        <f t="shared" si="2"/>
        <v>  </v>
      </c>
    </row>
    <row r="124" spans="8:8">
      <c r="H124" s="702" t="str">
        <f t="shared" si="2"/>
        <v>  </v>
      </c>
    </row>
    <row r="125" spans="8:8">
      <c r="H125" s="703" t="str">
        <f t="shared" si="2"/>
        <v>  </v>
      </c>
    </row>
    <row r="126" spans="8:8">
      <c r="H126" s="703" t="str">
        <f t="shared" si="2"/>
        <v>  </v>
      </c>
    </row>
    <row r="127" spans="8:8">
      <c r="H127" s="702" t="str">
        <f t="shared" si="2"/>
        <v>  </v>
      </c>
    </row>
    <row r="128" spans="8:8">
      <c r="H128" s="702" t="str">
        <f t="shared" si="2"/>
        <v>  </v>
      </c>
    </row>
    <row r="129" spans="8:8">
      <c r="H129" s="702" t="str">
        <f t="shared" si="2"/>
        <v>  </v>
      </c>
    </row>
    <row r="130" spans="8:8">
      <c r="H130" s="702" t="str">
        <f t="shared" si="2"/>
        <v>  </v>
      </c>
    </row>
    <row r="131" spans="8:8">
      <c r="H131" s="702" t="str">
        <f t="shared" si="2"/>
        <v>  </v>
      </c>
    </row>
    <row r="132" spans="8:8">
      <c r="H132" s="702" t="str">
        <f t="shared" si="2"/>
        <v>  </v>
      </c>
    </row>
    <row r="133" spans="8:8">
      <c r="H133" s="702" t="str">
        <f t="shared" si="2"/>
        <v>  </v>
      </c>
    </row>
    <row r="134" spans="8:8">
      <c r="H134" s="702" t="str">
        <f t="shared" si="2"/>
        <v>  </v>
      </c>
    </row>
    <row r="135" spans="8:8">
      <c r="H135" s="702" t="str">
        <f t="shared" si="2"/>
        <v>  </v>
      </c>
    </row>
    <row r="136" spans="8:8">
      <c r="H136" s="702" t="str">
        <f t="shared" si="2"/>
        <v>  </v>
      </c>
    </row>
    <row r="137" spans="8:8">
      <c r="H137" s="702" t="str">
        <f t="shared" si="2"/>
        <v>  </v>
      </c>
    </row>
    <row r="138" spans="8:8">
      <c r="H138" s="702" t="str">
        <f t="shared" ref="H138:H144" si="3">IFERROR(G138/F138,"  ")</f>
        <v>  </v>
      </c>
    </row>
    <row r="139" spans="8:8">
      <c r="H139" s="702" t="str">
        <f t="shared" si="3"/>
        <v>  </v>
      </c>
    </row>
    <row r="140" spans="8:8">
      <c r="H140" s="703" t="str">
        <f t="shared" si="3"/>
        <v>  </v>
      </c>
    </row>
    <row r="141" spans="8:8">
      <c r="H141" s="703" t="str">
        <f t="shared" si="3"/>
        <v>  </v>
      </c>
    </row>
    <row r="142" spans="8:8">
      <c r="H142" s="703" t="str">
        <f t="shared" si="3"/>
        <v>  </v>
      </c>
    </row>
    <row r="143" spans="8:8">
      <c r="H143" s="703" t="str">
        <f t="shared" si="3"/>
        <v>  </v>
      </c>
    </row>
    <row r="144" spans="8:8">
      <c r="H144" s="702" t="str">
        <f t="shared" si="3"/>
        <v>  </v>
      </c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</sheetData>
  <mergeCells count="24">
    <mergeCell ref="B2:H2"/>
    <mergeCell ref="B3:H3"/>
    <mergeCell ref="F5:G5"/>
    <mergeCell ref="B5:B6"/>
    <mergeCell ref="C5:C6"/>
    <mergeCell ref="C65:C66"/>
    <mergeCell ref="D5:D6"/>
    <mergeCell ref="D65:D66"/>
    <mergeCell ref="E5:E6"/>
    <mergeCell ref="E65:E66"/>
    <mergeCell ref="F65:F66"/>
    <mergeCell ref="G65:G66"/>
    <mergeCell ref="H5:H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ageMargins left="0.118055555555556" right="0.118055555555556" top="0.15625" bottom="0.15625" header="0.313888888888889" footer="0.313888888888889"/>
  <pageSetup paperSize="9" scale="5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X97"/>
  <sheetViews>
    <sheetView showGridLines="0" view="pageBreakPreview" zoomScale="74" zoomScaleNormal="75" zoomScaleSheetLayoutView="74" topLeftCell="A16" workbookViewId="0">
      <selection activeCell="G29" sqref="G29"/>
    </sheetView>
  </sheetViews>
  <sheetFormatPr defaultColWidth="9.14285714285714" defaultRowHeight="15.75"/>
  <cols>
    <col min="1" max="1" width="2.85714285714286" style="263" customWidth="1"/>
    <col min="2" max="2" width="6.14285714285714" style="263" customWidth="1"/>
    <col min="3" max="3" width="81.2857142857143" style="263" customWidth="1"/>
    <col min="4" max="4" width="20.7142857142857" style="576" customWidth="1"/>
    <col min="5" max="7" width="20.7142857142857" style="263" customWidth="1"/>
    <col min="8" max="8" width="21.2857142857143" style="263" customWidth="1"/>
    <col min="9" max="9" width="11.5714285714286" style="263" customWidth="1"/>
    <col min="10" max="10" width="12.7142857142857" style="263" customWidth="1"/>
    <col min="11" max="11" width="12.2857142857143" style="263" customWidth="1"/>
    <col min="12" max="12" width="13.4285714285714" style="263" customWidth="1"/>
    <col min="13" max="13" width="11.2857142857143" style="263" customWidth="1"/>
    <col min="14" max="14" width="12.4285714285714" style="263" customWidth="1"/>
    <col min="15" max="15" width="14.4285714285714" style="263" customWidth="1"/>
    <col min="16" max="16" width="15.1428571428571" style="263" customWidth="1"/>
    <col min="17" max="17" width="11.2857142857143" style="263" customWidth="1"/>
    <col min="18" max="18" width="13.1428571428571" style="263" customWidth="1"/>
    <col min="19" max="19" width="13" style="263" customWidth="1"/>
    <col min="20" max="20" width="14.1428571428571" style="263" customWidth="1"/>
    <col min="21" max="21" width="26.5714285714286" style="263" customWidth="1"/>
    <col min="22" max="16384" width="9.14285714285714" style="263"/>
  </cols>
  <sheetData>
    <row r="1" ht="18.75" spans="8:8">
      <c r="H1" s="253" t="s">
        <v>490</v>
      </c>
    </row>
    <row r="2" ht="20.25" spans="2:9">
      <c r="B2" s="577" t="s">
        <v>491</v>
      </c>
      <c r="C2" s="577"/>
      <c r="D2" s="577"/>
      <c r="E2" s="577"/>
      <c r="F2" s="577"/>
      <c r="G2" s="577"/>
      <c r="H2" s="577"/>
      <c r="I2" s="124"/>
    </row>
    <row r="3" ht="19.5" spans="3:9">
      <c r="C3" s="124"/>
      <c r="D3" s="578"/>
      <c r="E3" s="124"/>
      <c r="F3" s="124"/>
      <c r="G3" s="124"/>
      <c r="H3" s="579" t="s">
        <v>492</v>
      </c>
      <c r="I3" s="124"/>
    </row>
    <row r="4" ht="36.75" customHeight="1" spans="2:24">
      <c r="B4" s="580" t="s">
        <v>493</v>
      </c>
      <c r="C4" s="581" t="s">
        <v>494</v>
      </c>
      <c r="D4" s="582" t="s">
        <v>495</v>
      </c>
      <c r="E4" s="583" t="s">
        <v>496</v>
      </c>
      <c r="F4" s="584" t="s">
        <v>9</v>
      </c>
      <c r="G4" s="585"/>
      <c r="H4" s="586" t="s">
        <v>497</v>
      </c>
      <c r="I4" s="566"/>
      <c r="J4" s="438"/>
      <c r="K4" s="566"/>
      <c r="L4" s="438"/>
      <c r="M4" s="566"/>
      <c r="N4" s="438"/>
      <c r="O4" s="566"/>
      <c r="P4" s="438"/>
      <c r="Q4" s="566"/>
      <c r="R4" s="438"/>
      <c r="S4" s="438"/>
      <c r="T4" s="438"/>
      <c r="U4" s="515"/>
      <c r="V4" s="515"/>
      <c r="W4" s="515"/>
      <c r="X4" s="515"/>
    </row>
    <row r="5" ht="30.75" customHeight="1" spans="2:24">
      <c r="B5" s="587"/>
      <c r="C5" s="588"/>
      <c r="D5" s="589"/>
      <c r="E5" s="590"/>
      <c r="F5" s="591" t="s">
        <v>433</v>
      </c>
      <c r="G5" s="592" t="s">
        <v>12</v>
      </c>
      <c r="H5" s="593"/>
      <c r="I5" s="566"/>
      <c r="J5" s="566"/>
      <c r="K5" s="566"/>
      <c r="L5" s="566"/>
      <c r="M5" s="566"/>
      <c r="N5" s="566"/>
      <c r="O5" s="566"/>
      <c r="P5" s="438"/>
      <c r="Q5" s="566"/>
      <c r="R5" s="438"/>
      <c r="S5" s="438"/>
      <c r="T5" s="438"/>
      <c r="U5" s="515"/>
      <c r="V5" s="515"/>
      <c r="W5" s="515"/>
      <c r="X5" s="515"/>
    </row>
    <row r="6" s="513" customFormat="1" ht="35.25" customHeight="1" spans="2:24">
      <c r="B6" s="594" t="s">
        <v>498</v>
      </c>
      <c r="C6" s="595" t="s">
        <v>499</v>
      </c>
      <c r="D6" s="596">
        <v>98482356</v>
      </c>
      <c r="E6" s="597">
        <v>115550275</v>
      </c>
      <c r="F6" s="598">
        <v>56875075</v>
      </c>
      <c r="G6" s="599">
        <v>54877229</v>
      </c>
      <c r="H6" s="600">
        <f t="shared" ref="H6:H37" si="0">IFERROR(G6/F6,"  ")</f>
        <v>0.964873083683846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="513" customFormat="1" ht="35.25" customHeight="1" spans="2:24">
      <c r="B7" s="601" t="s">
        <v>500</v>
      </c>
      <c r="C7" s="602" t="s">
        <v>501</v>
      </c>
      <c r="D7" s="603">
        <v>135442135</v>
      </c>
      <c r="E7" s="604">
        <v>156269405</v>
      </c>
      <c r="F7" s="605">
        <v>78207085</v>
      </c>
      <c r="G7" s="606">
        <v>75577329</v>
      </c>
      <c r="H7" s="607">
        <f t="shared" si="0"/>
        <v>0.96637445315856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="513" customFormat="1" ht="35.25" customHeight="1" spans="2:24">
      <c r="B8" s="601" t="s">
        <v>502</v>
      </c>
      <c r="C8" s="602" t="s">
        <v>503</v>
      </c>
      <c r="D8" s="603">
        <v>157935070</v>
      </c>
      <c r="E8" s="604">
        <v>181506914</v>
      </c>
      <c r="F8" s="605">
        <v>90837529</v>
      </c>
      <c r="G8" s="606">
        <v>87783068</v>
      </c>
      <c r="H8" s="607">
        <f t="shared" si="0"/>
        <v>0.966374459613493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="513" customFormat="1" ht="35.25" customHeight="1" spans="2:24">
      <c r="B9" s="601" t="s">
        <v>504</v>
      </c>
      <c r="C9" s="602" t="s">
        <v>505</v>
      </c>
      <c r="D9" s="603">
        <v>164</v>
      </c>
      <c r="E9" s="604">
        <v>175</v>
      </c>
      <c r="F9" s="605">
        <v>168</v>
      </c>
      <c r="G9" s="606">
        <v>168</v>
      </c>
      <c r="H9" s="607">
        <f t="shared" si="0"/>
        <v>1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="513" customFormat="1" ht="35.25" customHeight="1" spans="2:24">
      <c r="B10" s="601" t="s">
        <v>506</v>
      </c>
      <c r="C10" s="608" t="s">
        <v>507</v>
      </c>
      <c r="D10" s="603">
        <v>148</v>
      </c>
      <c r="E10" s="604">
        <v>168</v>
      </c>
      <c r="F10" s="605">
        <v>157</v>
      </c>
      <c r="G10" s="606">
        <v>151</v>
      </c>
      <c r="H10" s="607">
        <f t="shared" si="0"/>
        <v>0.961783439490446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="513" customFormat="1" ht="35.25" customHeight="1" spans="2:24">
      <c r="B11" s="601" t="s">
        <v>508</v>
      </c>
      <c r="C11" s="608" t="s">
        <v>509</v>
      </c>
      <c r="D11" s="603">
        <v>16</v>
      </c>
      <c r="E11" s="604">
        <v>7</v>
      </c>
      <c r="F11" s="605">
        <v>11</v>
      </c>
      <c r="G11" s="606">
        <v>17</v>
      </c>
      <c r="H11" s="607">
        <f t="shared" si="0"/>
        <v>1.54545454545455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="513" customFormat="1" ht="35.25" customHeight="1" spans="2:24">
      <c r="B12" s="601" t="s">
        <v>510</v>
      </c>
      <c r="C12" s="609" t="s">
        <v>511</v>
      </c>
      <c r="D12" s="603"/>
      <c r="E12" s="604"/>
      <c r="F12" s="605"/>
      <c r="G12" s="606"/>
      <c r="H12" s="607" t="str">
        <f t="shared" si="0"/>
        <v>  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s="513" customFormat="1" ht="35.25" customHeight="1" spans="2:24">
      <c r="B13" s="601" t="s">
        <v>512</v>
      </c>
      <c r="C13" s="609" t="s">
        <v>513</v>
      </c>
      <c r="D13" s="610"/>
      <c r="E13" s="604"/>
      <c r="F13" s="605"/>
      <c r="G13" s="606"/>
      <c r="H13" s="607" t="str">
        <f t="shared" si="0"/>
        <v>  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</row>
    <row r="14" s="513" customFormat="1" ht="35.25" customHeight="1" spans="2:24">
      <c r="B14" s="601" t="s">
        <v>514</v>
      </c>
      <c r="C14" s="609" t="s">
        <v>515</v>
      </c>
      <c r="D14" s="610"/>
      <c r="E14" s="604"/>
      <c r="F14" s="605"/>
      <c r="G14" s="606"/>
      <c r="H14" s="607" t="str">
        <f t="shared" si="0"/>
        <v>  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</row>
    <row r="15" s="513" customFormat="1" ht="35.25" customHeight="1" spans="2:24">
      <c r="B15" s="601" t="s">
        <v>516</v>
      </c>
      <c r="C15" s="609" t="s">
        <v>517</v>
      </c>
      <c r="D15" s="610"/>
      <c r="E15" s="604"/>
      <c r="F15" s="605"/>
      <c r="G15" s="606"/>
      <c r="H15" s="607" t="str">
        <f t="shared" si="0"/>
        <v>  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="513" customFormat="1" ht="35.25" customHeight="1" spans="2:24">
      <c r="B16" s="601" t="s">
        <v>518</v>
      </c>
      <c r="C16" s="602" t="s">
        <v>519</v>
      </c>
      <c r="D16" s="610">
        <v>2100042</v>
      </c>
      <c r="E16" s="611">
        <v>2000000</v>
      </c>
      <c r="F16" s="611">
        <v>1200000</v>
      </c>
      <c r="G16" s="606">
        <v>796676</v>
      </c>
      <c r="H16" s="607">
        <f t="shared" si="0"/>
        <v>0.663896666666667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</row>
    <row r="17" s="513" customFormat="1" ht="35.25" customHeight="1" spans="2:24">
      <c r="B17" s="601" t="s">
        <v>520</v>
      </c>
      <c r="C17" s="602" t="s">
        <v>521</v>
      </c>
      <c r="D17" s="612">
        <v>5</v>
      </c>
      <c r="E17" s="611">
        <v>5</v>
      </c>
      <c r="F17" s="611">
        <v>5</v>
      </c>
      <c r="G17" s="606">
        <v>2</v>
      </c>
      <c r="H17" s="607">
        <f t="shared" si="0"/>
        <v>0.4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</row>
    <row r="18" s="513" customFormat="1" ht="35.25" customHeight="1" spans="2:24">
      <c r="B18" s="601" t="s">
        <v>522</v>
      </c>
      <c r="C18" s="602" t="s">
        <v>523</v>
      </c>
      <c r="D18" s="612">
        <v>493542</v>
      </c>
      <c r="E18" s="604"/>
      <c r="F18" s="605"/>
      <c r="G18" s="606">
        <v>340798</v>
      </c>
      <c r="H18" s="607" t="str">
        <f t="shared" si="0"/>
        <v>  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</row>
    <row r="19" s="513" customFormat="1" ht="35.25" customHeight="1" spans="2:24">
      <c r="B19" s="601" t="s">
        <v>524</v>
      </c>
      <c r="C19" s="609" t="s">
        <v>525</v>
      </c>
      <c r="D19" s="612">
        <v>4</v>
      </c>
      <c r="E19" s="604"/>
      <c r="F19" s="605"/>
      <c r="G19" s="606">
        <v>5</v>
      </c>
      <c r="H19" s="607" t="str">
        <f t="shared" si="0"/>
        <v>  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</row>
    <row r="20" s="513" customFormat="1" ht="35.25" customHeight="1" spans="2:24">
      <c r="B20" s="601" t="s">
        <v>526</v>
      </c>
      <c r="C20" s="602" t="s">
        <v>527</v>
      </c>
      <c r="D20" s="612"/>
      <c r="E20" s="604"/>
      <c r="F20" s="605"/>
      <c r="G20" s="606"/>
      <c r="H20" s="607" t="str">
        <f t="shared" si="0"/>
        <v>  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</row>
    <row r="21" s="513" customFormat="1" ht="35.25" customHeight="1" spans="2:24">
      <c r="B21" s="601" t="s">
        <v>528</v>
      </c>
      <c r="C21" s="602" t="s">
        <v>529</v>
      </c>
      <c r="D21" s="612"/>
      <c r="E21" s="604"/>
      <c r="F21" s="605"/>
      <c r="G21" s="606"/>
      <c r="H21" s="607" t="str">
        <f t="shared" si="0"/>
        <v>  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</row>
    <row r="22" s="513" customFormat="1" ht="35.25" customHeight="1" spans="2:24">
      <c r="B22" s="601" t="s">
        <v>530</v>
      </c>
      <c r="C22" s="602" t="s">
        <v>531</v>
      </c>
      <c r="D22" s="612"/>
      <c r="E22" s="604"/>
      <c r="F22" s="605"/>
      <c r="G22" s="606"/>
      <c r="H22" s="607" t="str">
        <f t="shared" si="0"/>
        <v>  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</row>
    <row r="23" s="513" customFormat="1" ht="35.25" customHeight="1" spans="2:24">
      <c r="B23" s="601" t="s">
        <v>532</v>
      </c>
      <c r="C23" s="602" t="s">
        <v>533</v>
      </c>
      <c r="D23" s="612"/>
      <c r="E23" s="611"/>
      <c r="F23" s="611"/>
      <c r="G23" s="606"/>
      <c r="H23" s="607" t="str">
        <f t="shared" si="0"/>
        <v>  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</row>
    <row r="24" s="513" customFormat="1" ht="35.25" customHeight="1" spans="2:24">
      <c r="B24" s="601" t="s">
        <v>534</v>
      </c>
      <c r="C24" s="602" t="s">
        <v>535</v>
      </c>
      <c r="D24" s="612">
        <v>724528</v>
      </c>
      <c r="E24" s="604">
        <v>750000</v>
      </c>
      <c r="F24" s="605">
        <v>360000</v>
      </c>
      <c r="G24" s="606">
        <v>391297</v>
      </c>
      <c r="H24" s="607">
        <f t="shared" si="0"/>
        <v>1.08693611111111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</row>
    <row r="25" s="513" customFormat="1" ht="35.25" customHeight="1" spans="2:24">
      <c r="B25" s="601" t="s">
        <v>536</v>
      </c>
      <c r="C25" s="602" t="s">
        <v>537</v>
      </c>
      <c r="D25" s="612">
        <v>3</v>
      </c>
      <c r="E25" s="604">
        <v>3</v>
      </c>
      <c r="F25" s="605">
        <v>3</v>
      </c>
      <c r="G25" s="606">
        <v>3</v>
      </c>
      <c r="H25" s="607">
        <f t="shared" si="0"/>
        <v>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</row>
    <row r="26" s="513" customFormat="1" ht="35.25" customHeight="1" spans="2:24">
      <c r="B26" s="601" t="s">
        <v>538</v>
      </c>
      <c r="C26" s="602" t="s">
        <v>539</v>
      </c>
      <c r="D26" s="612">
        <v>3631740</v>
      </c>
      <c r="E26" s="604">
        <v>3900000</v>
      </c>
      <c r="F26" s="605">
        <v>2000000</v>
      </c>
      <c r="G26" s="606">
        <v>1858219</v>
      </c>
      <c r="H26" s="607">
        <f t="shared" si="0"/>
        <v>0.9291095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</row>
    <row r="27" s="513" customFormat="1" ht="35.25" customHeight="1" spans="2:24">
      <c r="B27" s="601" t="s">
        <v>540</v>
      </c>
      <c r="C27" s="602" t="s">
        <v>541</v>
      </c>
      <c r="D27" s="612">
        <v>229260</v>
      </c>
      <c r="E27" s="604">
        <v>350000</v>
      </c>
      <c r="F27" s="605">
        <v>180000</v>
      </c>
      <c r="G27" s="606">
        <v>64800</v>
      </c>
      <c r="H27" s="607">
        <f t="shared" si="0"/>
        <v>0.36</v>
      </c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</row>
    <row r="28" s="575" customFormat="1" ht="35.25" customHeight="1" spans="2:24">
      <c r="B28" s="601" t="s">
        <v>542</v>
      </c>
      <c r="C28" s="609" t="s">
        <v>543</v>
      </c>
      <c r="D28" s="612">
        <v>101930</v>
      </c>
      <c r="E28" s="604">
        <v>50000</v>
      </c>
      <c r="F28" s="605">
        <v>26000</v>
      </c>
      <c r="G28" s="606">
        <v>39240</v>
      </c>
      <c r="H28" s="607">
        <f t="shared" si="0"/>
        <v>1.50923076923077</v>
      </c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</row>
    <row r="29" s="513" customFormat="1" ht="35.25" customHeight="1" spans="2:24">
      <c r="B29" s="601" t="s">
        <v>544</v>
      </c>
      <c r="C29" s="602" t="s">
        <v>545</v>
      </c>
      <c r="D29" s="612">
        <v>834864</v>
      </c>
      <c r="E29" s="604">
        <v>900000</v>
      </c>
      <c r="F29" s="605">
        <v>900000</v>
      </c>
      <c r="G29" s="606">
        <v>652138</v>
      </c>
      <c r="H29" s="607">
        <f t="shared" si="0"/>
        <v>0.724597777777778</v>
      </c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</row>
    <row r="30" s="513" customFormat="1" ht="35.25" customHeight="1" spans="2:24">
      <c r="B30" s="601" t="s">
        <v>546</v>
      </c>
      <c r="C30" s="602" t="s">
        <v>547</v>
      </c>
      <c r="D30" s="612">
        <v>3</v>
      </c>
      <c r="E30" s="604">
        <v>3</v>
      </c>
      <c r="F30" s="605">
        <v>3</v>
      </c>
      <c r="G30" s="606">
        <v>2</v>
      </c>
      <c r="H30" s="607">
        <f t="shared" si="0"/>
        <v>0.666666666666667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="513" customFormat="1" ht="35.25" customHeight="1" spans="2:24">
      <c r="B31" s="601" t="s">
        <v>548</v>
      </c>
      <c r="C31" s="602" t="s">
        <v>549</v>
      </c>
      <c r="D31" s="612">
        <v>2372194</v>
      </c>
      <c r="E31" s="604">
        <v>3900000</v>
      </c>
      <c r="F31" s="605">
        <v>3900000</v>
      </c>
      <c r="G31" s="606">
        <v>3964167</v>
      </c>
      <c r="H31" s="607">
        <f t="shared" si="0"/>
        <v>1.01645307692308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</row>
    <row r="32" s="513" customFormat="1" ht="35.25" customHeight="1" spans="2:24">
      <c r="B32" s="601" t="s">
        <v>550</v>
      </c>
      <c r="C32" s="602" t="s">
        <v>547</v>
      </c>
      <c r="D32" s="612">
        <v>23</v>
      </c>
      <c r="E32" s="604">
        <v>33</v>
      </c>
      <c r="F32" s="605">
        <v>33</v>
      </c>
      <c r="G32" s="606">
        <v>33</v>
      </c>
      <c r="H32" s="607">
        <f t="shared" si="0"/>
        <v>1</v>
      </c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</row>
    <row r="33" s="513" customFormat="1" ht="35.25" customHeight="1" spans="2:24">
      <c r="B33" s="601" t="s">
        <v>551</v>
      </c>
      <c r="C33" s="602" t="s">
        <v>552</v>
      </c>
      <c r="D33" s="612"/>
      <c r="E33" s="604"/>
      <c r="F33" s="605"/>
      <c r="G33" s="606"/>
      <c r="H33" s="607" t="str">
        <f t="shared" si="0"/>
        <v>  </v>
      </c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</row>
    <row r="34" s="513" customFormat="1" ht="35.25" customHeight="1" spans="2:24">
      <c r="B34" s="601" t="s">
        <v>553</v>
      </c>
      <c r="C34" s="602" t="s">
        <v>554</v>
      </c>
      <c r="D34" s="612">
        <v>114145</v>
      </c>
      <c r="E34" s="604">
        <v>500000</v>
      </c>
      <c r="F34" s="605">
        <v>250000</v>
      </c>
      <c r="G34" s="606">
        <v>91556</v>
      </c>
      <c r="H34" s="607">
        <f t="shared" si="0"/>
        <v>0.366224</v>
      </c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</row>
    <row r="35" s="513" customFormat="1" ht="35.25" customHeight="1" spans="2:24">
      <c r="B35" s="601" t="s">
        <v>555</v>
      </c>
      <c r="C35" s="602" t="s">
        <v>556</v>
      </c>
      <c r="D35" s="612"/>
      <c r="E35" s="604"/>
      <c r="F35" s="605"/>
      <c r="G35" s="606"/>
      <c r="H35" s="607" t="str">
        <f t="shared" si="0"/>
        <v>  </v>
      </c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="513" customFormat="1" ht="35.25" customHeight="1" spans="2:24">
      <c r="B36" s="601" t="s">
        <v>557</v>
      </c>
      <c r="C36" s="602" t="s">
        <v>558</v>
      </c>
      <c r="D36" s="612"/>
      <c r="E36" s="613"/>
      <c r="F36" s="614"/>
      <c r="G36" s="606"/>
      <c r="H36" s="607" t="str">
        <f t="shared" si="0"/>
        <v>  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="513" customFormat="1" ht="35.25" customHeight="1" spans="2:24">
      <c r="B37" s="615" t="s">
        <v>559</v>
      </c>
      <c r="C37" s="616" t="s">
        <v>560</v>
      </c>
      <c r="D37" s="617"/>
      <c r="E37" s="618">
        <v>500000</v>
      </c>
      <c r="F37" s="619">
        <v>190000</v>
      </c>
      <c r="G37" s="620">
        <v>69855</v>
      </c>
      <c r="H37" s="621">
        <f t="shared" si="0"/>
        <v>0.367657894736842</v>
      </c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="513" customFormat="1" ht="13.5" customHeight="1" spans="2:24">
      <c r="B38" s="574"/>
      <c r="C38" s="622" t="s">
        <v>107</v>
      </c>
      <c r="D38" s="623"/>
      <c r="E38" s="622"/>
      <c r="F38" s="574"/>
      <c r="G38" s="574"/>
      <c r="H38" s="574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="513" customFormat="1" ht="20.1" customHeight="1" spans="2:24">
      <c r="B39" s="574"/>
      <c r="C39" s="185" t="s">
        <v>108</v>
      </c>
      <c r="D39" s="624"/>
      <c r="E39" s="470"/>
      <c r="F39" s="476"/>
      <c r="G39" s="574"/>
      <c r="H39" s="574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0" s="513" customFormat="1" ht="20.1" customHeight="1" spans="2:24">
      <c r="B40" s="574"/>
      <c r="C40" s="470" t="s">
        <v>561</v>
      </c>
      <c r="D40" s="624"/>
      <c r="E40" s="470"/>
      <c r="F40" s="476"/>
      <c r="G40" s="574"/>
      <c r="H40" s="574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</row>
    <row r="41" s="513" customFormat="1" ht="20.1" customHeight="1" spans="2:24">
      <c r="B41" s="574"/>
      <c r="C41" s="470" t="s">
        <v>562</v>
      </c>
      <c r="D41" s="470"/>
      <c r="E41" s="470"/>
      <c r="F41" s="470"/>
      <c r="G41" s="574"/>
      <c r="H41" s="574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</row>
    <row r="42" spans="4:24">
      <c r="D42" s="625"/>
      <c r="E42" s="626"/>
      <c r="F42" s="438"/>
      <c r="G42" s="438"/>
      <c r="H42" s="438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</row>
    <row r="43" spans="2:24">
      <c r="B43" s="627"/>
      <c r="C43" s="627"/>
      <c r="D43" s="185"/>
      <c r="E43" s="187"/>
      <c r="F43" s="187"/>
      <c r="G43" s="187"/>
      <c r="H43" s="187"/>
      <c r="I43" s="187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</row>
    <row r="44" ht="24" customHeight="1" spans="2:24">
      <c r="B44" s="185"/>
      <c r="C44" s="626"/>
      <c r="D44" s="187"/>
      <c r="F44" s="185"/>
      <c r="G44" s="185"/>
      <c r="H44" s="185"/>
      <c r="I44" s="18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</row>
    <row r="45" spans="2:24">
      <c r="B45" s="438"/>
      <c r="C45" s="626"/>
      <c r="D45" s="625"/>
      <c r="E45" s="626"/>
      <c r="F45" s="438"/>
      <c r="G45" s="438"/>
      <c r="H45" s="438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</row>
    <row r="46" spans="2:24">
      <c r="B46" s="438"/>
      <c r="C46" s="515"/>
      <c r="D46" s="628"/>
      <c r="E46" s="515"/>
      <c r="F46" s="438"/>
      <c r="G46" s="438"/>
      <c r="H46" s="438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</row>
    <row r="47" spans="2:24">
      <c r="B47" s="438"/>
      <c r="C47" s="515"/>
      <c r="D47" s="628"/>
      <c r="E47" s="515"/>
      <c r="F47" s="438"/>
      <c r="G47" s="438"/>
      <c r="H47" s="438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</row>
    <row r="48" spans="2:24">
      <c r="B48" s="438"/>
      <c r="C48" s="515"/>
      <c r="D48" s="628"/>
      <c r="E48" s="515"/>
      <c r="F48" s="438"/>
      <c r="G48" s="438"/>
      <c r="H48" s="438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</row>
    <row r="49" spans="2:24">
      <c r="B49" s="438"/>
      <c r="C49" s="629"/>
      <c r="D49" s="630"/>
      <c r="E49" s="629"/>
      <c r="F49" s="438"/>
      <c r="G49" s="438"/>
      <c r="H49" s="438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</row>
    <row r="50" spans="2:24">
      <c r="B50" s="438"/>
      <c r="C50" s="629"/>
      <c r="D50" s="630"/>
      <c r="E50" s="629"/>
      <c r="F50" s="438"/>
      <c r="G50" s="438"/>
      <c r="H50" s="438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</row>
    <row r="51" spans="2:24">
      <c r="B51" s="438"/>
      <c r="C51" s="629"/>
      <c r="D51" s="630"/>
      <c r="E51" s="629"/>
      <c r="F51" s="438"/>
      <c r="G51" s="438"/>
      <c r="H51" s="438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</row>
    <row r="52" spans="2:20">
      <c r="B52" s="438"/>
      <c r="C52" s="629"/>
      <c r="D52" s="630"/>
      <c r="E52" s="629"/>
      <c r="F52" s="438"/>
      <c r="G52" s="438"/>
      <c r="H52" s="438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</row>
    <row r="53" spans="2:20">
      <c r="B53" s="438"/>
      <c r="C53" s="629"/>
      <c r="D53" s="630"/>
      <c r="E53" s="629"/>
      <c r="F53" s="438"/>
      <c r="G53" s="438"/>
      <c r="H53" s="438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</row>
    <row r="54" spans="2:20">
      <c r="B54" s="438"/>
      <c r="C54" s="629"/>
      <c r="D54" s="630"/>
      <c r="E54" s="629"/>
      <c r="F54" s="438"/>
      <c r="G54" s="438"/>
      <c r="H54" s="438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</row>
    <row r="55" spans="2:20">
      <c r="B55" s="438"/>
      <c r="C55" s="515"/>
      <c r="D55" s="628"/>
      <c r="E55" s="515"/>
      <c r="F55" s="438"/>
      <c r="G55" s="438"/>
      <c r="H55" s="438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</row>
    <row r="56" spans="2:20">
      <c r="B56" s="438"/>
      <c r="C56" s="515"/>
      <c r="D56" s="628"/>
      <c r="E56" s="515"/>
      <c r="F56" s="438"/>
      <c r="G56" s="438"/>
      <c r="H56" s="438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</row>
    <row r="57" spans="2:20">
      <c r="B57" s="438"/>
      <c r="C57" s="515"/>
      <c r="D57" s="628"/>
      <c r="E57" s="515"/>
      <c r="F57" s="438"/>
      <c r="G57" s="438"/>
      <c r="H57" s="438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</row>
    <row r="58" spans="2:20">
      <c r="B58" s="438"/>
      <c r="C58" s="629"/>
      <c r="D58" s="630"/>
      <c r="E58" s="629"/>
      <c r="F58" s="438"/>
      <c r="G58" s="438"/>
      <c r="H58" s="438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</row>
    <row r="59" spans="2:20">
      <c r="B59" s="438"/>
      <c r="C59" s="629"/>
      <c r="D59" s="630"/>
      <c r="E59" s="629"/>
      <c r="F59" s="438"/>
      <c r="G59" s="438"/>
      <c r="H59" s="438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5"/>
      <c r="T59" s="515"/>
    </row>
    <row r="60" spans="2:20">
      <c r="B60" s="438"/>
      <c r="C60" s="629"/>
      <c r="D60" s="630"/>
      <c r="E60" s="629"/>
      <c r="F60" s="438"/>
      <c r="G60" s="438"/>
      <c r="H60" s="438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</row>
    <row r="61" spans="2:20">
      <c r="B61" s="438"/>
      <c r="C61" s="629"/>
      <c r="D61" s="630"/>
      <c r="E61" s="629"/>
      <c r="F61" s="438"/>
      <c r="G61" s="438"/>
      <c r="H61" s="438"/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</row>
    <row r="62" spans="2:16">
      <c r="B62" s="515"/>
      <c r="C62" s="515"/>
      <c r="D62" s="628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</row>
    <row r="63" spans="2:16">
      <c r="B63" s="515"/>
      <c r="C63" s="515"/>
      <c r="D63" s="628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</row>
    <row r="64" spans="2:16">
      <c r="B64" s="515"/>
      <c r="C64" s="515"/>
      <c r="D64" s="628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</row>
    <row r="65" spans="2:16">
      <c r="B65" s="515"/>
      <c r="C65" s="515"/>
      <c r="D65" s="628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</row>
    <row r="66" spans="2:16">
      <c r="B66" s="515"/>
      <c r="C66" s="515"/>
      <c r="D66" s="628"/>
      <c r="E66" s="515"/>
      <c r="F66" s="515"/>
      <c r="G66" s="515"/>
      <c r="H66" s="515"/>
      <c r="I66" s="515"/>
      <c r="J66" s="515"/>
      <c r="K66" s="515"/>
      <c r="L66" s="515"/>
      <c r="M66" s="515"/>
      <c r="N66" s="515"/>
      <c r="O66" s="515"/>
      <c r="P66" s="515"/>
    </row>
    <row r="67" spans="2:16">
      <c r="B67" s="515"/>
      <c r="C67" s="515"/>
      <c r="D67" s="628"/>
      <c r="E67" s="515"/>
      <c r="F67" s="515"/>
      <c r="G67" s="515"/>
      <c r="H67" s="515"/>
      <c r="I67" s="515"/>
      <c r="J67" s="515"/>
      <c r="K67" s="515"/>
      <c r="L67" s="515"/>
      <c r="M67" s="515"/>
      <c r="N67" s="515"/>
      <c r="O67" s="515"/>
      <c r="P67" s="515"/>
    </row>
    <row r="68" spans="2:16">
      <c r="B68" s="515"/>
      <c r="C68" s="515"/>
      <c r="D68" s="628"/>
      <c r="E68" s="515"/>
      <c r="F68" s="515"/>
      <c r="G68" s="515"/>
      <c r="H68" s="515"/>
      <c r="I68" s="515"/>
      <c r="J68" s="515"/>
      <c r="K68" s="515"/>
      <c r="L68" s="515"/>
      <c r="M68" s="515"/>
      <c r="N68" s="515"/>
      <c r="O68" s="515"/>
      <c r="P68" s="515"/>
    </row>
    <row r="69" spans="2:16">
      <c r="B69" s="515"/>
      <c r="C69" s="515"/>
      <c r="D69" s="628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P69" s="515"/>
    </row>
    <row r="70" spans="2:16">
      <c r="B70" s="515"/>
      <c r="C70" s="515"/>
      <c r="D70" s="628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</row>
    <row r="71" spans="2:16">
      <c r="B71" s="515"/>
      <c r="C71" s="515"/>
      <c r="D71" s="628"/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P71" s="515"/>
    </row>
    <row r="72" spans="2:16">
      <c r="B72" s="515"/>
      <c r="C72" s="515"/>
      <c r="D72" s="628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</row>
    <row r="73" spans="2:16">
      <c r="B73" s="515"/>
      <c r="C73" s="515"/>
      <c r="D73" s="628"/>
      <c r="E73" s="515"/>
      <c r="F73" s="515"/>
      <c r="G73" s="515"/>
      <c r="H73" s="515"/>
      <c r="I73" s="515"/>
      <c r="J73" s="515"/>
      <c r="K73" s="515"/>
      <c r="L73" s="515"/>
      <c r="M73" s="515"/>
      <c r="N73" s="515"/>
      <c r="O73" s="515"/>
      <c r="P73" s="515"/>
    </row>
    <row r="74" spans="2:16">
      <c r="B74" s="515"/>
      <c r="C74" s="515"/>
      <c r="D74" s="628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5"/>
    </row>
    <row r="75" spans="2:16">
      <c r="B75" s="515"/>
      <c r="C75" s="515"/>
      <c r="D75" s="628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</row>
    <row r="76" spans="2:16">
      <c r="B76" s="515"/>
      <c r="C76" s="515"/>
      <c r="D76" s="628"/>
      <c r="E76" s="515"/>
      <c r="F76" s="515"/>
      <c r="G76" s="515"/>
      <c r="H76" s="515"/>
      <c r="I76" s="515"/>
      <c r="J76" s="515"/>
      <c r="K76" s="515"/>
      <c r="L76" s="515"/>
      <c r="M76" s="515"/>
      <c r="N76" s="515"/>
      <c r="O76" s="515"/>
      <c r="P76" s="515"/>
    </row>
    <row r="77" spans="2:16">
      <c r="B77" s="515"/>
      <c r="C77" s="515"/>
      <c r="D77" s="628"/>
      <c r="E77" s="515"/>
      <c r="F77" s="515"/>
      <c r="G77" s="515"/>
      <c r="H77" s="515"/>
      <c r="I77" s="515"/>
      <c r="J77" s="515"/>
      <c r="K77" s="515"/>
      <c r="L77" s="515"/>
      <c r="M77" s="515"/>
      <c r="N77" s="515"/>
      <c r="O77" s="515"/>
      <c r="P77" s="515"/>
    </row>
    <row r="78" spans="2:16">
      <c r="B78" s="515"/>
      <c r="C78" s="515"/>
      <c r="D78" s="628"/>
      <c r="E78" s="515"/>
      <c r="F78" s="515"/>
      <c r="G78" s="515"/>
      <c r="H78" s="515"/>
      <c r="I78" s="515"/>
      <c r="J78" s="515"/>
      <c r="K78" s="515"/>
      <c r="L78" s="515"/>
      <c r="M78" s="515"/>
      <c r="N78" s="515"/>
      <c r="O78" s="515"/>
      <c r="P78" s="515"/>
    </row>
    <row r="79" spans="2:16">
      <c r="B79" s="515"/>
      <c r="C79" s="515"/>
      <c r="D79" s="628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5"/>
    </row>
    <row r="80" spans="2:16">
      <c r="B80" s="515"/>
      <c r="C80" s="515"/>
      <c r="D80" s="628"/>
      <c r="E80" s="515"/>
      <c r="F80" s="515"/>
      <c r="G80" s="515"/>
      <c r="H80" s="515"/>
      <c r="I80" s="515"/>
      <c r="J80" s="515"/>
      <c r="K80" s="515"/>
      <c r="L80" s="515"/>
      <c r="M80" s="515"/>
      <c r="N80" s="515"/>
      <c r="O80" s="515"/>
      <c r="P80" s="515"/>
    </row>
    <row r="81" spans="2:16">
      <c r="B81" s="515"/>
      <c r="C81" s="515"/>
      <c r="D81" s="628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</row>
    <row r="82" spans="2:16">
      <c r="B82" s="515"/>
      <c r="C82" s="515"/>
      <c r="D82" s="628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P82" s="515"/>
    </row>
    <row r="83" spans="2:16">
      <c r="B83" s="515"/>
      <c r="C83" s="515"/>
      <c r="D83" s="628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</row>
    <row r="84" spans="2:16">
      <c r="B84" s="515"/>
      <c r="C84" s="515"/>
      <c r="D84" s="628"/>
      <c r="E84" s="515"/>
      <c r="F84" s="515"/>
      <c r="G84" s="515"/>
      <c r="H84" s="515"/>
      <c r="I84" s="515"/>
      <c r="J84" s="515"/>
      <c r="K84" s="515"/>
      <c r="L84" s="515"/>
      <c r="M84" s="515"/>
      <c r="N84" s="515"/>
      <c r="O84" s="515"/>
      <c r="P84" s="515"/>
    </row>
    <row r="85" spans="2:16">
      <c r="B85" s="515"/>
      <c r="C85" s="515"/>
      <c r="D85" s="628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</row>
    <row r="86" spans="2:16">
      <c r="B86" s="515"/>
      <c r="C86" s="515"/>
      <c r="D86" s="628"/>
      <c r="E86" s="515"/>
      <c r="F86" s="515"/>
      <c r="G86" s="515"/>
      <c r="H86" s="515"/>
      <c r="I86" s="515"/>
      <c r="J86" s="515"/>
      <c r="K86" s="515"/>
      <c r="L86" s="515"/>
      <c r="M86" s="515"/>
      <c r="N86" s="515"/>
      <c r="O86" s="515"/>
      <c r="P86" s="515"/>
    </row>
    <row r="87" spans="2:16">
      <c r="B87" s="515"/>
      <c r="C87" s="515"/>
      <c r="D87" s="628"/>
      <c r="E87" s="515"/>
      <c r="F87" s="515"/>
      <c r="G87" s="515"/>
      <c r="H87" s="515"/>
      <c r="I87" s="515"/>
      <c r="J87" s="515"/>
      <c r="K87" s="515"/>
      <c r="L87" s="515"/>
      <c r="M87" s="515"/>
      <c r="N87" s="515"/>
      <c r="O87" s="515"/>
      <c r="P87" s="515"/>
    </row>
    <row r="88" spans="2:16">
      <c r="B88" s="515"/>
      <c r="C88" s="515"/>
      <c r="D88" s="628"/>
      <c r="E88" s="515"/>
      <c r="F88" s="515"/>
      <c r="G88" s="515"/>
      <c r="H88" s="515"/>
      <c r="I88" s="515"/>
      <c r="J88" s="515"/>
      <c r="K88" s="515"/>
      <c r="L88" s="515"/>
      <c r="M88" s="515"/>
      <c r="N88" s="515"/>
      <c r="O88" s="515"/>
      <c r="P88" s="515"/>
    </row>
    <row r="89" spans="2:16">
      <c r="B89" s="515"/>
      <c r="C89" s="515"/>
      <c r="D89" s="628"/>
      <c r="E89" s="515"/>
      <c r="F89" s="515"/>
      <c r="G89" s="515"/>
      <c r="H89" s="515"/>
      <c r="I89" s="515"/>
      <c r="J89" s="515"/>
      <c r="K89" s="515"/>
      <c r="L89" s="515"/>
      <c r="M89" s="515"/>
      <c r="N89" s="515"/>
      <c r="O89" s="515"/>
      <c r="P89" s="515"/>
    </row>
    <row r="90" spans="2:16">
      <c r="B90" s="515"/>
      <c r="C90" s="515"/>
      <c r="D90" s="628"/>
      <c r="E90" s="515"/>
      <c r="F90" s="515"/>
      <c r="G90" s="515"/>
      <c r="H90" s="515"/>
      <c r="I90" s="515"/>
      <c r="J90" s="515"/>
      <c r="K90" s="515"/>
      <c r="L90" s="515"/>
      <c r="M90" s="515"/>
      <c r="N90" s="515"/>
      <c r="O90" s="515"/>
      <c r="P90" s="515"/>
    </row>
    <row r="91" spans="2:16">
      <c r="B91" s="515"/>
      <c r="C91" s="515"/>
      <c r="D91" s="628"/>
      <c r="E91" s="515"/>
      <c r="F91" s="515"/>
      <c r="G91" s="515"/>
      <c r="H91" s="515"/>
      <c r="I91" s="515"/>
      <c r="J91" s="515"/>
      <c r="K91" s="515"/>
      <c r="L91" s="515"/>
      <c r="M91" s="515"/>
      <c r="N91" s="515"/>
      <c r="O91" s="515"/>
      <c r="P91" s="515"/>
    </row>
    <row r="92" spans="2:16">
      <c r="B92" s="515"/>
      <c r="C92" s="515"/>
      <c r="D92" s="628"/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5"/>
    </row>
    <row r="93" spans="2:16">
      <c r="B93" s="515"/>
      <c r="C93" s="515"/>
      <c r="D93" s="628"/>
      <c r="E93" s="515"/>
      <c r="F93" s="515"/>
      <c r="G93" s="515"/>
      <c r="H93" s="515"/>
      <c r="I93" s="515"/>
      <c r="J93" s="515"/>
      <c r="K93" s="515"/>
      <c r="L93" s="515"/>
      <c r="M93" s="515"/>
      <c r="N93" s="515"/>
      <c r="O93" s="515"/>
      <c r="P93" s="515"/>
    </row>
    <row r="94" spans="2:16">
      <c r="B94" s="515"/>
      <c r="C94" s="515"/>
      <c r="D94" s="628"/>
      <c r="E94" s="515"/>
      <c r="F94" s="515"/>
      <c r="G94" s="515"/>
      <c r="H94" s="515"/>
      <c r="I94" s="515"/>
      <c r="J94" s="515"/>
      <c r="K94" s="515"/>
      <c r="L94" s="515"/>
      <c r="M94" s="515"/>
      <c r="N94" s="515"/>
      <c r="O94" s="515"/>
      <c r="P94" s="515"/>
    </row>
    <row r="95" spans="2:16">
      <c r="B95" s="515"/>
      <c r="C95" s="515"/>
      <c r="D95" s="628"/>
      <c r="E95" s="515"/>
      <c r="F95" s="515"/>
      <c r="G95" s="515"/>
      <c r="H95" s="515"/>
      <c r="I95" s="515"/>
      <c r="J95" s="515"/>
      <c r="K95" s="515"/>
      <c r="L95" s="515"/>
      <c r="M95" s="515"/>
      <c r="N95" s="515"/>
      <c r="O95" s="515"/>
      <c r="P95" s="515"/>
    </row>
    <row r="96" spans="2:16">
      <c r="B96" s="515"/>
      <c r="C96" s="515"/>
      <c r="D96" s="628"/>
      <c r="E96" s="515"/>
      <c r="F96" s="515"/>
      <c r="G96" s="515"/>
      <c r="H96" s="515"/>
      <c r="I96" s="515"/>
      <c r="J96" s="515"/>
      <c r="K96" s="515"/>
      <c r="L96" s="515"/>
      <c r="M96" s="515"/>
      <c r="N96" s="515"/>
      <c r="O96" s="515"/>
      <c r="P96" s="515"/>
    </row>
    <row r="97" spans="2:16">
      <c r="B97" s="515"/>
      <c r="C97" s="515"/>
      <c r="D97" s="628"/>
      <c r="E97" s="515"/>
      <c r="F97" s="515"/>
      <c r="G97" s="515"/>
      <c r="H97" s="515"/>
      <c r="I97" s="515"/>
      <c r="J97" s="515"/>
      <c r="K97" s="515"/>
      <c r="L97" s="515"/>
      <c r="M97" s="515"/>
      <c r="N97" s="515"/>
      <c r="O97" s="515"/>
      <c r="P97" s="515"/>
    </row>
  </sheetData>
  <mergeCells count="22">
    <mergeCell ref="B2:H2"/>
    <mergeCell ref="F4:G4"/>
    <mergeCell ref="C41:F41"/>
    <mergeCell ref="B43:C43"/>
    <mergeCell ref="E43:H43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" right="0" top="0.590277777777778" bottom="0.393055555555556" header="0.511805555555556" footer="0.511805555555556"/>
  <pageSetup paperSize="1" scale="52" orientation="portrait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2:Y31"/>
  <sheetViews>
    <sheetView showGridLines="0" view="pageBreakPreview" zoomScale="60" zoomScaleNormal="75" zoomScaleSheetLayoutView="60" workbookViewId="0">
      <selection activeCell="G23" sqref="G23"/>
    </sheetView>
  </sheetViews>
  <sheetFormatPr defaultColWidth="9.14285714285714" defaultRowHeight="15.75"/>
  <cols>
    <col min="1" max="1" width="3.14285714285714" style="263" customWidth="1"/>
    <col min="2" max="2" width="9.14285714285714" style="263"/>
    <col min="3" max="3" width="50.7142857142857" style="263" customWidth="1"/>
    <col min="4" max="5" width="12.7142857142857" style="263" customWidth="1"/>
    <col min="6" max="6" width="15.4285714285714" style="263" customWidth="1"/>
    <col min="7" max="8" width="12.7142857142857" style="263" customWidth="1"/>
    <col min="9" max="9" width="15.4285714285714" style="263" customWidth="1"/>
    <col min="10" max="11" width="12.7142857142857" style="263" customWidth="1"/>
    <col min="12" max="12" width="15.4285714285714" style="263" customWidth="1"/>
    <col min="13" max="13" width="35" style="515" customWidth="1"/>
    <col min="14" max="14" width="14.7142857142857" style="515" customWidth="1"/>
    <col min="15" max="15" width="15.8571428571429" style="515" customWidth="1"/>
    <col min="16" max="16" width="12.2857142857143" style="263" customWidth="1"/>
    <col min="17" max="17" width="13.4285714285714" style="263" customWidth="1"/>
    <col min="18" max="18" width="11.2857142857143" style="263" customWidth="1"/>
    <col min="19" max="19" width="12.4285714285714" style="263" customWidth="1"/>
    <col min="20" max="20" width="14.4285714285714" style="263" customWidth="1"/>
    <col min="21" max="21" width="15.1428571428571" style="263" customWidth="1"/>
    <col min="22" max="22" width="11.2857142857143" style="263" customWidth="1"/>
    <col min="23" max="23" width="13.1428571428571" style="263" customWidth="1"/>
    <col min="24" max="24" width="13" style="263" customWidth="1"/>
    <col min="25" max="25" width="14.1428571428571" style="263" customWidth="1"/>
    <col min="26" max="26" width="26.5714285714286" style="263" customWidth="1"/>
    <col min="27" max="16384" width="9.14285714285714" style="263"/>
  </cols>
  <sheetData>
    <row r="2" ht="18.75" spans="12:12">
      <c r="L2" s="253" t="s">
        <v>563</v>
      </c>
    </row>
    <row r="4" ht="18.75" spans="2:15">
      <c r="B4" s="516" t="s">
        <v>564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63"/>
      <c r="N4" s="563"/>
      <c r="O4" s="563"/>
    </row>
    <row r="5" ht="16.5" customHeight="1" spans="3:14"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64"/>
    </row>
    <row r="6" ht="25.5" customHeight="1" spans="2:24">
      <c r="B6" s="517" t="s">
        <v>493</v>
      </c>
      <c r="C6" s="517" t="s">
        <v>565</v>
      </c>
      <c r="D6" s="518" t="s">
        <v>566</v>
      </c>
      <c r="E6" s="519"/>
      <c r="F6" s="520"/>
      <c r="G6" s="518" t="s">
        <v>567</v>
      </c>
      <c r="H6" s="519"/>
      <c r="I6" s="520"/>
      <c r="J6" s="519" t="s">
        <v>568</v>
      </c>
      <c r="K6" s="519"/>
      <c r="L6" s="520"/>
      <c r="M6" s="565"/>
      <c r="N6" s="565"/>
      <c r="O6" s="566"/>
      <c r="P6" s="438"/>
      <c r="Q6" s="566"/>
      <c r="R6" s="438"/>
      <c r="S6" s="566"/>
      <c r="T6" s="438"/>
      <c r="U6" s="566"/>
      <c r="V6" s="438"/>
      <c r="W6" s="438"/>
      <c r="X6" s="438"/>
    </row>
    <row r="7" ht="36.75" customHeight="1" spans="2:24">
      <c r="B7" s="521"/>
      <c r="C7" s="521"/>
      <c r="D7" s="522"/>
      <c r="E7" s="523"/>
      <c r="F7" s="524"/>
      <c r="G7" s="522"/>
      <c r="H7" s="523"/>
      <c r="I7" s="524"/>
      <c r="J7" s="523"/>
      <c r="K7" s="523"/>
      <c r="L7" s="524"/>
      <c r="M7" s="567"/>
      <c r="N7" s="565"/>
      <c r="O7" s="566"/>
      <c r="P7" s="566"/>
      <c r="Q7" s="566"/>
      <c r="R7" s="566"/>
      <c r="S7" s="566"/>
      <c r="T7" s="438"/>
      <c r="U7" s="566"/>
      <c r="V7" s="438"/>
      <c r="W7" s="438"/>
      <c r="X7" s="438"/>
    </row>
    <row r="8" s="513" customFormat="1" ht="36.75" customHeight="1" spans="2:24">
      <c r="B8" s="525"/>
      <c r="C8" s="526" t="s">
        <v>569</v>
      </c>
      <c r="D8" s="527">
        <v>152</v>
      </c>
      <c r="E8" s="528"/>
      <c r="F8" s="529"/>
      <c r="G8" s="527">
        <v>14</v>
      </c>
      <c r="H8" s="528"/>
      <c r="I8" s="529"/>
      <c r="J8" s="527">
        <v>2</v>
      </c>
      <c r="K8" s="528"/>
      <c r="L8" s="529"/>
      <c r="M8" s="568"/>
      <c r="N8" s="568"/>
      <c r="O8" s="569"/>
      <c r="P8" s="569"/>
      <c r="Q8" s="569"/>
      <c r="R8" s="569"/>
      <c r="S8" s="569"/>
      <c r="T8" s="574"/>
      <c r="U8" s="569"/>
      <c r="V8" s="574"/>
      <c r="W8" s="574"/>
      <c r="X8" s="574"/>
    </row>
    <row r="9" s="513" customFormat="1" ht="24.95" customHeight="1" spans="2:24">
      <c r="B9" s="530"/>
      <c r="C9" s="531" t="s">
        <v>570</v>
      </c>
      <c r="D9" s="532">
        <v>1</v>
      </c>
      <c r="E9" s="533"/>
      <c r="F9" s="534"/>
      <c r="G9" s="535">
        <v>3</v>
      </c>
      <c r="H9" s="533"/>
      <c r="I9" s="534"/>
      <c r="J9" s="535">
        <v>2</v>
      </c>
      <c r="K9" s="533"/>
      <c r="L9" s="534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="513" customFormat="1" ht="24.95" customHeight="1" spans="2:24">
      <c r="B10" s="530" t="s">
        <v>498</v>
      </c>
      <c r="C10" s="536" t="s">
        <v>571</v>
      </c>
      <c r="D10" s="532">
        <v>1</v>
      </c>
      <c r="E10" s="533"/>
      <c r="F10" s="534"/>
      <c r="G10" s="535"/>
      <c r="H10" s="533"/>
      <c r="I10" s="534"/>
      <c r="J10" s="535"/>
      <c r="K10" s="533"/>
      <c r="L10" s="534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</row>
    <row r="11" s="513" customFormat="1" ht="24.95" customHeight="1" spans="2:24">
      <c r="B11" s="530" t="s">
        <v>500</v>
      </c>
      <c r="C11" s="536" t="s">
        <v>572</v>
      </c>
      <c r="D11" s="532"/>
      <c r="E11" s="533"/>
      <c r="F11" s="534"/>
      <c r="G11" s="535"/>
      <c r="H11" s="533"/>
      <c r="I11" s="534"/>
      <c r="J11" s="535"/>
      <c r="K11" s="533"/>
      <c r="L11" s="534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="513" customFormat="1" ht="24.95" customHeight="1" spans="2:24">
      <c r="B12" s="530" t="s">
        <v>502</v>
      </c>
      <c r="C12" s="536" t="s">
        <v>573</v>
      </c>
      <c r="D12" s="532"/>
      <c r="E12" s="533"/>
      <c r="F12" s="534"/>
      <c r="G12" s="535">
        <v>3</v>
      </c>
      <c r="H12" s="533"/>
      <c r="I12" s="534"/>
      <c r="J12" s="535">
        <v>2</v>
      </c>
      <c r="K12" s="533"/>
      <c r="L12" s="534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s="513" customFormat="1" ht="24.95" customHeight="1" spans="2:24">
      <c r="B13" s="530" t="s">
        <v>504</v>
      </c>
      <c r="C13" s="536"/>
      <c r="D13" s="532"/>
      <c r="E13" s="533"/>
      <c r="F13" s="534"/>
      <c r="G13" s="535"/>
      <c r="H13" s="533"/>
      <c r="I13" s="534"/>
      <c r="J13" s="535"/>
      <c r="K13" s="533"/>
      <c r="L13" s="534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</row>
    <row r="14" s="513" customFormat="1" ht="24.95" customHeight="1" spans="2:24">
      <c r="B14" s="530" t="s">
        <v>574</v>
      </c>
      <c r="C14" s="536"/>
      <c r="D14" s="532"/>
      <c r="E14" s="533"/>
      <c r="F14" s="534"/>
      <c r="G14" s="535"/>
      <c r="H14" s="533"/>
      <c r="I14" s="534"/>
      <c r="J14" s="535"/>
      <c r="K14" s="533"/>
      <c r="L14" s="534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</row>
    <row r="15" s="513" customFormat="1" ht="4.5" customHeight="1" spans="2:24">
      <c r="B15" s="537"/>
      <c r="C15" s="538"/>
      <c r="D15" s="539"/>
      <c r="E15" s="540"/>
      <c r="F15" s="541"/>
      <c r="G15" s="539"/>
      <c r="H15" s="540"/>
      <c r="I15" s="541"/>
      <c r="J15" s="570"/>
      <c r="K15" s="540"/>
      <c r="L15" s="541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="513" customFormat="1" ht="24.95" customHeight="1" spans="2:24">
      <c r="B16" s="530"/>
      <c r="C16" s="531" t="s">
        <v>575</v>
      </c>
      <c r="D16" s="532">
        <v>0</v>
      </c>
      <c r="E16" s="533"/>
      <c r="F16" s="534"/>
      <c r="G16" s="535">
        <v>6</v>
      </c>
      <c r="H16" s="533"/>
      <c r="I16" s="534"/>
      <c r="J16" s="535">
        <v>0</v>
      </c>
      <c r="K16" s="533"/>
      <c r="L16" s="534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</row>
    <row r="17" s="513" customFormat="1" ht="24.95" customHeight="1" spans="2:24">
      <c r="B17" s="530" t="s">
        <v>498</v>
      </c>
      <c r="C17" s="542" t="s">
        <v>576</v>
      </c>
      <c r="D17" s="532"/>
      <c r="E17" s="533"/>
      <c r="F17" s="534"/>
      <c r="G17" s="535">
        <v>2</v>
      </c>
      <c r="H17" s="533"/>
      <c r="I17" s="534"/>
      <c r="J17" s="535"/>
      <c r="K17" s="533"/>
      <c r="L17" s="534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</row>
    <row r="18" s="513" customFormat="1" ht="24.95" customHeight="1" spans="2:24">
      <c r="B18" s="530" t="s">
        <v>500</v>
      </c>
      <c r="C18" s="542" t="s">
        <v>577</v>
      </c>
      <c r="D18" s="532"/>
      <c r="E18" s="533"/>
      <c r="F18" s="534"/>
      <c r="G18" s="535">
        <v>4</v>
      </c>
      <c r="H18" s="533"/>
      <c r="I18" s="534"/>
      <c r="J18" s="535"/>
      <c r="K18" s="533"/>
      <c r="L18" s="534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</row>
    <row r="19" s="513" customFormat="1" ht="24.95" customHeight="1" spans="2:24">
      <c r="B19" s="543" t="s">
        <v>502</v>
      </c>
      <c r="C19" s="544"/>
      <c r="D19" s="532"/>
      <c r="E19" s="533"/>
      <c r="F19" s="534"/>
      <c r="G19" s="535"/>
      <c r="H19" s="533"/>
      <c r="I19" s="534"/>
      <c r="J19" s="535"/>
      <c r="K19" s="533"/>
      <c r="L19" s="534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</row>
    <row r="20" s="513" customFormat="1" ht="24.95" customHeight="1" spans="2:24">
      <c r="B20" s="543" t="s">
        <v>504</v>
      </c>
      <c r="C20" s="544"/>
      <c r="D20" s="532"/>
      <c r="E20" s="533"/>
      <c r="F20" s="534"/>
      <c r="G20" s="535"/>
      <c r="H20" s="533"/>
      <c r="I20" s="534"/>
      <c r="J20" s="535"/>
      <c r="K20" s="533"/>
      <c r="L20" s="534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</row>
    <row r="21" s="513" customFormat="1" ht="24.95" customHeight="1" spans="2:24">
      <c r="B21" s="530" t="s">
        <v>574</v>
      </c>
      <c r="C21" s="536"/>
      <c r="D21" s="545"/>
      <c r="E21" s="546"/>
      <c r="F21" s="547"/>
      <c r="G21" s="535"/>
      <c r="H21" s="533"/>
      <c r="I21" s="534"/>
      <c r="J21" s="535"/>
      <c r="K21" s="533"/>
      <c r="L21" s="534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</row>
    <row r="22" s="514" customFormat="1" ht="36.75" customHeight="1" spans="2:24">
      <c r="B22" s="548"/>
      <c r="C22" s="549" t="s">
        <v>578</v>
      </c>
      <c r="D22" s="550" t="s">
        <v>579</v>
      </c>
      <c r="E22" s="551" t="s">
        <v>580</v>
      </c>
      <c r="F22" s="552" t="s">
        <v>581</v>
      </c>
      <c r="G22" s="553" t="s">
        <v>579</v>
      </c>
      <c r="H22" s="551" t="s">
        <v>580</v>
      </c>
      <c r="I22" s="571" t="s">
        <v>581</v>
      </c>
      <c r="J22" s="550" t="s">
        <v>579</v>
      </c>
      <c r="K22" s="551" t="s">
        <v>580</v>
      </c>
      <c r="L22" s="571" t="s">
        <v>581</v>
      </c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</row>
    <row r="23" s="514" customFormat="1" ht="36.75" customHeight="1" spans="2:24">
      <c r="B23" s="554"/>
      <c r="C23" s="555"/>
      <c r="D23" s="556">
        <v>151</v>
      </c>
      <c r="E23" s="557">
        <v>26</v>
      </c>
      <c r="F23" s="557">
        <v>125</v>
      </c>
      <c r="G23" s="558">
        <v>17</v>
      </c>
      <c r="H23" s="557">
        <v>6</v>
      </c>
      <c r="I23" s="573">
        <v>11</v>
      </c>
      <c r="J23" s="556">
        <v>0</v>
      </c>
      <c r="K23" s="557">
        <v>0</v>
      </c>
      <c r="L23" s="573">
        <v>0</v>
      </c>
      <c r="M23" s="572"/>
      <c r="N23" s="572"/>
      <c r="O23" s="572"/>
      <c r="P23" s="572"/>
      <c r="Q23" s="572"/>
      <c r="R23" s="572"/>
      <c r="S23" s="572"/>
      <c r="T23" s="572"/>
      <c r="U23" s="572"/>
      <c r="V23" s="572"/>
      <c r="W23" s="572"/>
      <c r="X23" s="572"/>
    </row>
    <row r="24" s="513" customFormat="1" ht="18.75" spans="2:24">
      <c r="B24" s="559"/>
      <c r="C24" s="560" t="s">
        <v>107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</row>
    <row r="25" s="513" customFormat="1" ht="18.75" spans="13:25"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</row>
    <row r="26" s="513" customFormat="1" ht="18.75" spans="3:25">
      <c r="C26" s="513" t="s">
        <v>582</v>
      </c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</row>
    <row r="27" s="513" customFormat="1" ht="18.75" spans="3:25">
      <c r="C27" s="513" t="s">
        <v>583</v>
      </c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</row>
    <row r="28" s="513" customFormat="1" ht="18.75" spans="13:25"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</row>
    <row r="29" s="513" customFormat="1" ht="18.75" customHeight="1" spans="13:25"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</row>
    <row r="30" s="513" customFormat="1" ht="18.75" spans="3:25">
      <c r="C30" s="561"/>
      <c r="M30" s="562"/>
      <c r="N30" s="562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</row>
    <row r="31" ht="18.75" spans="4:25">
      <c r="D31" s="562"/>
      <c r="E31" s="562"/>
      <c r="F31" s="562"/>
      <c r="G31" s="562"/>
      <c r="H31" s="562"/>
      <c r="I31" s="562"/>
      <c r="J31" s="562"/>
      <c r="K31" s="562"/>
      <c r="L31" s="562"/>
      <c r="P31" s="515"/>
      <c r="Q31" s="515"/>
      <c r="R31" s="515"/>
      <c r="S31" s="515"/>
      <c r="T31" s="515"/>
      <c r="U31" s="515"/>
      <c r="V31" s="515"/>
      <c r="W31" s="515"/>
      <c r="X31" s="515"/>
      <c r="Y31" s="515"/>
    </row>
  </sheetData>
  <mergeCells count="52">
    <mergeCell ref="B4:L4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M30:N30"/>
    <mergeCell ref="B6:B7"/>
    <mergeCell ref="B22:B23"/>
    <mergeCell ref="C6:C7"/>
    <mergeCell ref="C22:C23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6:F7"/>
    <mergeCell ref="G6:I7"/>
    <mergeCell ref="J6:L7"/>
  </mergeCells>
  <pageMargins left="0.471527777777778" right="0.393055555555556" top="0.984027777777778" bottom="0.984027777777778" header="0.511805555555556" footer="0.511805555555556"/>
  <pageSetup paperSize="1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J31"/>
  <sheetViews>
    <sheetView showGridLines="0" view="pageBreakPreview" zoomScaleNormal="100" zoomScaleSheetLayoutView="100" workbookViewId="0">
      <selection activeCell="G13" sqref="G13"/>
    </sheetView>
  </sheetViews>
  <sheetFormatPr defaultColWidth="9" defaultRowHeight="12.75"/>
  <cols>
    <col min="1" max="1" width="3.42857142857143" customWidth="1"/>
    <col min="2" max="2" width="18.1428571428571" customWidth="1"/>
    <col min="3" max="3" width="33.5714285714286" customWidth="1"/>
    <col min="4" max="4" width="19.1428571428571" customWidth="1"/>
    <col min="5" max="5" width="20.7142857142857" customWidth="1"/>
    <col min="6" max="6" width="18.2857142857143" customWidth="1"/>
    <col min="7" max="7" width="18.8571428571429" customWidth="1"/>
    <col min="258" max="258" width="19.7142857142857" customWidth="1"/>
    <col min="259" max="259" width="20.7142857142857" customWidth="1"/>
    <col min="260" max="260" width="19.1428571428571" customWidth="1"/>
    <col min="261" max="261" width="20.7142857142857" customWidth="1"/>
    <col min="262" max="262" width="18.2857142857143" customWidth="1"/>
    <col min="263" max="263" width="18.8571428571429" customWidth="1"/>
    <col min="514" max="514" width="19.7142857142857" customWidth="1"/>
    <col min="515" max="515" width="20.7142857142857" customWidth="1"/>
    <col min="516" max="516" width="19.1428571428571" customWidth="1"/>
    <col min="517" max="517" width="20.7142857142857" customWidth="1"/>
    <col min="518" max="518" width="18.2857142857143" customWidth="1"/>
    <col min="519" max="519" width="18.8571428571429" customWidth="1"/>
    <col min="770" max="770" width="19.7142857142857" customWidth="1"/>
    <col min="771" max="771" width="20.7142857142857" customWidth="1"/>
    <col min="772" max="772" width="19.1428571428571" customWidth="1"/>
    <col min="773" max="773" width="20.7142857142857" customWidth="1"/>
    <col min="774" max="774" width="18.2857142857143" customWidth="1"/>
    <col min="775" max="775" width="18.8571428571429" customWidth="1"/>
    <col min="1026" max="1026" width="19.7142857142857" customWidth="1"/>
    <col min="1027" max="1027" width="20.7142857142857" customWidth="1"/>
    <col min="1028" max="1028" width="19.1428571428571" customWidth="1"/>
    <col min="1029" max="1029" width="20.7142857142857" customWidth="1"/>
    <col min="1030" max="1030" width="18.2857142857143" customWidth="1"/>
    <col min="1031" max="1031" width="18.8571428571429" customWidth="1"/>
    <col min="1282" max="1282" width="19.7142857142857" customWidth="1"/>
    <col min="1283" max="1283" width="20.7142857142857" customWidth="1"/>
    <col min="1284" max="1284" width="19.1428571428571" customWidth="1"/>
    <col min="1285" max="1285" width="20.7142857142857" customWidth="1"/>
    <col min="1286" max="1286" width="18.2857142857143" customWidth="1"/>
    <col min="1287" max="1287" width="18.8571428571429" customWidth="1"/>
    <col min="1538" max="1538" width="19.7142857142857" customWidth="1"/>
    <col min="1539" max="1539" width="20.7142857142857" customWidth="1"/>
    <col min="1540" max="1540" width="19.1428571428571" customWidth="1"/>
    <col min="1541" max="1541" width="20.7142857142857" customWidth="1"/>
    <col min="1542" max="1542" width="18.2857142857143" customWidth="1"/>
    <col min="1543" max="1543" width="18.8571428571429" customWidth="1"/>
    <col min="1794" max="1794" width="19.7142857142857" customWidth="1"/>
    <col min="1795" max="1795" width="20.7142857142857" customWidth="1"/>
    <col min="1796" max="1796" width="19.1428571428571" customWidth="1"/>
    <col min="1797" max="1797" width="20.7142857142857" customWidth="1"/>
    <col min="1798" max="1798" width="18.2857142857143" customWidth="1"/>
    <col min="1799" max="1799" width="18.8571428571429" customWidth="1"/>
    <col min="2050" max="2050" width="19.7142857142857" customWidth="1"/>
    <col min="2051" max="2051" width="20.7142857142857" customWidth="1"/>
    <col min="2052" max="2052" width="19.1428571428571" customWidth="1"/>
    <col min="2053" max="2053" width="20.7142857142857" customWidth="1"/>
    <col min="2054" max="2054" width="18.2857142857143" customWidth="1"/>
    <col min="2055" max="2055" width="18.8571428571429" customWidth="1"/>
    <col min="2306" max="2306" width="19.7142857142857" customWidth="1"/>
    <col min="2307" max="2307" width="20.7142857142857" customWidth="1"/>
    <col min="2308" max="2308" width="19.1428571428571" customWidth="1"/>
    <col min="2309" max="2309" width="20.7142857142857" customWidth="1"/>
    <col min="2310" max="2310" width="18.2857142857143" customWidth="1"/>
    <col min="2311" max="2311" width="18.8571428571429" customWidth="1"/>
    <col min="2562" max="2562" width="19.7142857142857" customWidth="1"/>
    <col min="2563" max="2563" width="20.7142857142857" customWidth="1"/>
    <col min="2564" max="2564" width="19.1428571428571" customWidth="1"/>
    <col min="2565" max="2565" width="20.7142857142857" customWidth="1"/>
    <col min="2566" max="2566" width="18.2857142857143" customWidth="1"/>
    <col min="2567" max="2567" width="18.8571428571429" customWidth="1"/>
    <col min="2818" max="2818" width="19.7142857142857" customWidth="1"/>
    <col min="2819" max="2819" width="20.7142857142857" customWidth="1"/>
    <col min="2820" max="2820" width="19.1428571428571" customWidth="1"/>
    <col min="2821" max="2821" width="20.7142857142857" customWidth="1"/>
    <col min="2822" max="2822" width="18.2857142857143" customWidth="1"/>
    <col min="2823" max="2823" width="18.8571428571429" customWidth="1"/>
    <col min="3074" max="3074" width="19.7142857142857" customWidth="1"/>
    <col min="3075" max="3075" width="20.7142857142857" customWidth="1"/>
    <col min="3076" max="3076" width="19.1428571428571" customWidth="1"/>
    <col min="3077" max="3077" width="20.7142857142857" customWidth="1"/>
    <col min="3078" max="3078" width="18.2857142857143" customWidth="1"/>
    <col min="3079" max="3079" width="18.8571428571429" customWidth="1"/>
    <col min="3330" max="3330" width="19.7142857142857" customWidth="1"/>
    <col min="3331" max="3331" width="20.7142857142857" customWidth="1"/>
    <col min="3332" max="3332" width="19.1428571428571" customWidth="1"/>
    <col min="3333" max="3333" width="20.7142857142857" customWidth="1"/>
    <col min="3334" max="3334" width="18.2857142857143" customWidth="1"/>
    <col min="3335" max="3335" width="18.8571428571429" customWidth="1"/>
    <col min="3586" max="3586" width="19.7142857142857" customWidth="1"/>
    <col min="3587" max="3587" width="20.7142857142857" customWidth="1"/>
    <col min="3588" max="3588" width="19.1428571428571" customWidth="1"/>
    <col min="3589" max="3589" width="20.7142857142857" customWidth="1"/>
    <col min="3590" max="3590" width="18.2857142857143" customWidth="1"/>
    <col min="3591" max="3591" width="18.8571428571429" customWidth="1"/>
    <col min="3842" max="3842" width="19.7142857142857" customWidth="1"/>
    <col min="3843" max="3843" width="20.7142857142857" customWidth="1"/>
    <col min="3844" max="3844" width="19.1428571428571" customWidth="1"/>
    <col min="3845" max="3845" width="20.7142857142857" customWidth="1"/>
    <col min="3846" max="3846" width="18.2857142857143" customWidth="1"/>
    <col min="3847" max="3847" width="18.8571428571429" customWidth="1"/>
    <col min="4098" max="4098" width="19.7142857142857" customWidth="1"/>
    <col min="4099" max="4099" width="20.7142857142857" customWidth="1"/>
    <col min="4100" max="4100" width="19.1428571428571" customWidth="1"/>
    <col min="4101" max="4101" width="20.7142857142857" customWidth="1"/>
    <col min="4102" max="4102" width="18.2857142857143" customWidth="1"/>
    <col min="4103" max="4103" width="18.8571428571429" customWidth="1"/>
    <col min="4354" max="4354" width="19.7142857142857" customWidth="1"/>
    <col min="4355" max="4355" width="20.7142857142857" customWidth="1"/>
    <col min="4356" max="4356" width="19.1428571428571" customWidth="1"/>
    <col min="4357" max="4357" width="20.7142857142857" customWidth="1"/>
    <col min="4358" max="4358" width="18.2857142857143" customWidth="1"/>
    <col min="4359" max="4359" width="18.8571428571429" customWidth="1"/>
    <col min="4610" max="4610" width="19.7142857142857" customWidth="1"/>
    <col min="4611" max="4611" width="20.7142857142857" customWidth="1"/>
    <col min="4612" max="4612" width="19.1428571428571" customWidth="1"/>
    <col min="4613" max="4613" width="20.7142857142857" customWidth="1"/>
    <col min="4614" max="4614" width="18.2857142857143" customWidth="1"/>
    <col min="4615" max="4615" width="18.8571428571429" customWidth="1"/>
    <col min="4866" max="4866" width="19.7142857142857" customWidth="1"/>
    <col min="4867" max="4867" width="20.7142857142857" customWidth="1"/>
    <col min="4868" max="4868" width="19.1428571428571" customWidth="1"/>
    <col min="4869" max="4869" width="20.7142857142857" customWidth="1"/>
    <col min="4870" max="4870" width="18.2857142857143" customWidth="1"/>
    <col min="4871" max="4871" width="18.8571428571429" customWidth="1"/>
    <col min="5122" max="5122" width="19.7142857142857" customWidth="1"/>
    <col min="5123" max="5123" width="20.7142857142857" customWidth="1"/>
    <col min="5124" max="5124" width="19.1428571428571" customWidth="1"/>
    <col min="5125" max="5125" width="20.7142857142857" customWidth="1"/>
    <col min="5126" max="5126" width="18.2857142857143" customWidth="1"/>
    <col min="5127" max="5127" width="18.8571428571429" customWidth="1"/>
    <col min="5378" max="5378" width="19.7142857142857" customWidth="1"/>
    <col min="5379" max="5379" width="20.7142857142857" customWidth="1"/>
    <col min="5380" max="5380" width="19.1428571428571" customWidth="1"/>
    <col min="5381" max="5381" width="20.7142857142857" customWidth="1"/>
    <col min="5382" max="5382" width="18.2857142857143" customWidth="1"/>
    <col min="5383" max="5383" width="18.8571428571429" customWidth="1"/>
    <col min="5634" max="5634" width="19.7142857142857" customWidth="1"/>
    <col min="5635" max="5635" width="20.7142857142857" customWidth="1"/>
    <col min="5636" max="5636" width="19.1428571428571" customWidth="1"/>
    <col min="5637" max="5637" width="20.7142857142857" customWidth="1"/>
    <col min="5638" max="5638" width="18.2857142857143" customWidth="1"/>
    <col min="5639" max="5639" width="18.8571428571429" customWidth="1"/>
    <col min="5890" max="5890" width="19.7142857142857" customWidth="1"/>
    <col min="5891" max="5891" width="20.7142857142857" customWidth="1"/>
    <col min="5892" max="5892" width="19.1428571428571" customWidth="1"/>
    <col min="5893" max="5893" width="20.7142857142857" customWidth="1"/>
    <col min="5894" max="5894" width="18.2857142857143" customWidth="1"/>
    <col min="5895" max="5895" width="18.8571428571429" customWidth="1"/>
    <col min="6146" max="6146" width="19.7142857142857" customWidth="1"/>
    <col min="6147" max="6147" width="20.7142857142857" customWidth="1"/>
    <col min="6148" max="6148" width="19.1428571428571" customWidth="1"/>
    <col min="6149" max="6149" width="20.7142857142857" customWidth="1"/>
    <col min="6150" max="6150" width="18.2857142857143" customWidth="1"/>
    <col min="6151" max="6151" width="18.8571428571429" customWidth="1"/>
    <col min="6402" max="6402" width="19.7142857142857" customWidth="1"/>
    <col min="6403" max="6403" width="20.7142857142857" customWidth="1"/>
    <col min="6404" max="6404" width="19.1428571428571" customWidth="1"/>
    <col min="6405" max="6405" width="20.7142857142857" customWidth="1"/>
    <col min="6406" max="6406" width="18.2857142857143" customWidth="1"/>
    <col min="6407" max="6407" width="18.8571428571429" customWidth="1"/>
    <col min="6658" max="6658" width="19.7142857142857" customWidth="1"/>
    <col min="6659" max="6659" width="20.7142857142857" customWidth="1"/>
    <col min="6660" max="6660" width="19.1428571428571" customWidth="1"/>
    <col min="6661" max="6661" width="20.7142857142857" customWidth="1"/>
    <col min="6662" max="6662" width="18.2857142857143" customWidth="1"/>
    <col min="6663" max="6663" width="18.8571428571429" customWidth="1"/>
    <col min="6914" max="6914" width="19.7142857142857" customWidth="1"/>
    <col min="6915" max="6915" width="20.7142857142857" customWidth="1"/>
    <col min="6916" max="6916" width="19.1428571428571" customWidth="1"/>
    <col min="6917" max="6917" width="20.7142857142857" customWidth="1"/>
    <col min="6918" max="6918" width="18.2857142857143" customWidth="1"/>
    <col min="6919" max="6919" width="18.8571428571429" customWidth="1"/>
    <col min="7170" max="7170" width="19.7142857142857" customWidth="1"/>
    <col min="7171" max="7171" width="20.7142857142857" customWidth="1"/>
    <col min="7172" max="7172" width="19.1428571428571" customWidth="1"/>
    <col min="7173" max="7173" width="20.7142857142857" customWidth="1"/>
    <col min="7174" max="7174" width="18.2857142857143" customWidth="1"/>
    <col min="7175" max="7175" width="18.8571428571429" customWidth="1"/>
    <col min="7426" max="7426" width="19.7142857142857" customWidth="1"/>
    <col min="7427" max="7427" width="20.7142857142857" customWidth="1"/>
    <col min="7428" max="7428" width="19.1428571428571" customWidth="1"/>
    <col min="7429" max="7429" width="20.7142857142857" customWidth="1"/>
    <col min="7430" max="7430" width="18.2857142857143" customWidth="1"/>
    <col min="7431" max="7431" width="18.8571428571429" customWidth="1"/>
    <col min="7682" max="7682" width="19.7142857142857" customWidth="1"/>
    <col min="7683" max="7683" width="20.7142857142857" customWidth="1"/>
    <col min="7684" max="7684" width="19.1428571428571" customWidth="1"/>
    <col min="7685" max="7685" width="20.7142857142857" customWidth="1"/>
    <col min="7686" max="7686" width="18.2857142857143" customWidth="1"/>
    <col min="7687" max="7687" width="18.8571428571429" customWidth="1"/>
    <col min="7938" max="7938" width="19.7142857142857" customWidth="1"/>
    <col min="7939" max="7939" width="20.7142857142857" customWidth="1"/>
    <col min="7940" max="7940" width="19.1428571428571" customWidth="1"/>
    <col min="7941" max="7941" width="20.7142857142857" customWidth="1"/>
    <col min="7942" max="7942" width="18.2857142857143" customWidth="1"/>
    <col min="7943" max="7943" width="18.8571428571429" customWidth="1"/>
    <col min="8194" max="8194" width="19.7142857142857" customWidth="1"/>
    <col min="8195" max="8195" width="20.7142857142857" customWidth="1"/>
    <col min="8196" max="8196" width="19.1428571428571" customWidth="1"/>
    <col min="8197" max="8197" width="20.7142857142857" customWidth="1"/>
    <col min="8198" max="8198" width="18.2857142857143" customWidth="1"/>
    <col min="8199" max="8199" width="18.8571428571429" customWidth="1"/>
    <col min="8450" max="8450" width="19.7142857142857" customWidth="1"/>
    <col min="8451" max="8451" width="20.7142857142857" customWidth="1"/>
    <col min="8452" max="8452" width="19.1428571428571" customWidth="1"/>
    <col min="8453" max="8453" width="20.7142857142857" customWidth="1"/>
    <col min="8454" max="8454" width="18.2857142857143" customWidth="1"/>
    <col min="8455" max="8455" width="18.8571428571429" customWidth="1"/>
    <col min="8706" max="8706" width="19.7142857142857" customWidth="1"/>
    <col min="8707" max="8707" width="20.7142857142857" customWidth="1"/>
    <col min="8708" max="8708" width="19.1428571428571" customWidth="1"/>
    <col min="8709" max="8709" width="20.7142857142857" customWidth="1"/>
    <col min="8710" max="8710" width="18.2857142857143" customWidth="1"/>
    <col min="8711" max="8711" width="18.8571428571429" customWidth="1"/>
    <col min="8962" max="8962" width="19.7142857142857" customWidth="1"/>
    <col min="8963" max="8963" width="20.7142857142857" customWidth="1"/>
    <col min="8964" max="8964" width="19.1428571428571" customWidth="1"/>
    <col min="8965" max="8965" width="20.7142857142857" customWidth="1"/>
    <col min="8966" max="8966" width="18.2857142857143" customWidth="1"/>
    <col min="8967" max="8967" width="18.8571428571429" customWidth="1"/>
    <col min="9218" max="9218" width="19.7142857142857" customWidth="1"/>
    <col min="9219" max="9219" width="20.7142857142857" customWidth="1"/>
    <col min="9220" max="9220" width="19.1428571428571" customWidth="1"/>
    <col min="9221" max="9221" width="20.7142857142857" customWidth="1"/>
    <col min="9222" max="9222" width="18.2857142857143" customWidth="1"/>
    <col min="9223" max="9223" width="18.8571428571429" customWidth="1"/>
    <col min="9474" max="9474" width="19.7142857142857" customWidth="1"/>
    <col min="9475" max="9475" width="20.7142857142857" customWidth="1"/>
    <col min="9476" max="9476" width="19.1428571428571" customWidth="1"/>
    <col min="9477" max="9477" width="20.7142857142857" customWidth="1"/>
    <col min="9478" max="9478" width="18.2857142857143" customWidth="1"/>
    <col min="9479" max="9479" width="18.8571428571429" customWidth="1"/>
    <col min="9730" max="9730" width="19.7142857142857" customWidth="1"/>
    <col min="9731" max="9731" width="20.7142857142857" customWidth="1"/>
    <col min="9732" max="9732" width="19.1428571428571" customWidth="1"/>
    <col min="9733" max="9733" width="20.7142857142857" customWidth="1"/>
    <col min="9734" max="9734" width="18.2857142857143" customWidth="1"/>
    <col min="9735" max="9735" width="18.8571428571429" customWidth="1"/>
    <col min="9986" max="9986" width="19.7142857142857" customWidth="1"/>
    <col min="9987" max="9987" width="20.7142857142857" customWidth="1"/>
    <col min="9988" max="9988" width="19.1428571428571" customWidth="1"/>
    <col min="9989" max="9989" width="20.7142857142857" customWidth="1"/>
    <col min="9990" max="9990" width="18.2857142857143" customWidth="1"/>
    <col min="9991" max="9991" width="18.8571428571429" customWidth="1"/>
    <col min="10242" max="10242" width="19.7142857142857" customWidth="1"/>
    <col min="10243" max="10243" width="20.7142857142857" customWidth="1"/>
    <col min="10244" max="10244" width="19.1428571428571" customWidth="1"/>
    <col min="10245" max="10245" width="20.7142857142857" customWidth="1"/>
    <col min="10246" max="10246" width="18.2857142857143" customWidth="1"/>
    <col min="10247" max="10247" width="18.8571428571429" customWidth="1"/>
    <col min="10498" max="10498" width="19.7142857142857" customWidth="1"/>
    <col min="10499" max="10499" width="20.7142857142857" customWidth="1"/>
    <col min="10500" max="10500" width="19.1428571428571" customWidth="1"/>
    <col min="10501" max="10501" width="20.7142857142857" customWidth="1"/>
    <col min="10502" max="10502" width="18.2857142857143" customWidth="1"/>
    <col min="10503" max="10503" width="18.8571428571429" customWidth="1"/>
    <col min="10754" max="10754" width="19.7142857142857" customWidth="1"/>
    <col min="10755" max="10755" width="20.7142857142857" customWidth="1"/>
    <col min="10756" max="10756" width="19.1428571428571" customWidth="1"/>
    <col min="10757" max="10757" width="20.7142857142857" customWidth="1"/>
    <col min="10758" max="10758" width="18.2857142857143" customWidth="1"/>
    <col min="10759" max="10759" width="18.8571428571429" customWidth="1"/>
    <col min="11010" max="11010" width="19.7142857142857" customWidth="1"/>
    <col min="11011" max="11011" width="20.7142857142857" customWidth="1"/>
    <col min="11012" max="11012" width="19.1428571428571" customWidth="1"/>
    <col min="11013" max="11013" width="20.7142857142857" customWidth="1"/>
    <col min="11014" max="11014" width="18.2857142857143" customWidth="1"/>
    <col min="11015" max="11015" width="18.8571428571429" customWidth="1"/>
    <col min="11266" max="11266" width="19.7142857142857" customWidth="1"/>
    <col min="11267" max="11267" width="20.7142857142857" customWidth="1"/>
    <col min="11268" max="11268" width="19.1428571428571" customWidth="1"/>
    <col min="11269" max="11269" width="20.7142857142857" customWidth="1"/>
    <col min="11270" max="11270" width="18.2857142857143" customWidth="1"/>
    <col min="11271" max="11271" width="18.8571428571429" customWidth="1"/>
    <col min="11522" max="11522" width="19.7142857142857" customWidth="1"/>
    <col min="11523" max="11523" width="20.7142857142857" customWidth="1"/>
    <col min="11524" max="11524" width="19.1428571428571" customWidth="1"/>
    <col min="11525" max="11525" width="20.7142857142857" customWidth="1"/>
    <col min="11526" max="11526" width="18.2857142857143" customWidth="1"/>
    <col min="11527" max="11527" width="18.8571428571429" customWidth="1"/>
    <col min="11778" max="11778" width="19.7142857142857" customWidth="1"/>
    <col min="11779" max="11779" width="20.7142857142857" customWidth="1"/>
    <col min="11780" max="11780" width="19.1428571428571" customWidth="1"/>
    <col min="11781" max="11781" width="20.7142857142857" customWidth="1"/>
    <col min="11782" max="11782" width="18.2857142857143" customWidth="1"/>
    <col min="11783" max="11783" width="18.8571428571429" customWidth="1"/>
    <col min="12034" max="12034" width="19.7142857142857" customWidth="1"/>
    <col min="12035" max="12035" width="20.7142857142857" customWidth="1"/>
    <col min="12036" max="12036" width="19.1428571428571" customWidth="1"/>
    <col min="12037" max="12037" width="20.7142857142857" customWidth="1"/>
    <col min="12038" max="12038" width="18.2857142857143" customWidth="1"/>
    <col min="12039" max="12039" width="18.8571428571429" customWidth="1"/>
    <col min="12290" max="12290" width="19.7142857142857" customWidth="1"/>
    <col min="12291" max="12291" width="20.7142857142857" customWidth="1"/>
    <col min="12292" max="12292" width="19.1428571428571" customWidth="1"/>
    <col min="12293" max="12293" width="20.7142857142857" customWidth="1"/>
    <col min="12294" max="12294" width="18.2857142857143" customWidth="1"/>
    <col min="12295" max="12295" width="18.8571428571429" customWidth="1"/>
    <col min="12546" max="12546" width="19.7142857142857" customWidth="1"/>
    <col min="12547" max="12547" width="20.7142857142857" customWidth="1"/>
    <col min="12548" max="12548" width="19.1428571428571" customWidth="1"/>
    <col min="12549" max="12549" width="20.7142857142857" customWidth="1"/>
    <col min="12550" max="12550" width="18.2857142857143" customWidth="1"/>
    <col min="12551" max="12551" width="18.8571428571429" customWidth="1"/>
    <col min="12802" max="12802" width="19.7142857142857" customWidth="1"/>
    <col min="12803" max="12803" width="20.7142857142857" customWidth="1"/>
    <col min="12804" max="12804" width="19.1428571428571" customWidth="1"/>
    <col min="12805" max="12805" width="20.7142857142857" customWidth="1"/>
    <col min="12806" max="12806" width="18.2857142857143" customWidth="1"/>
    <col min="12807" max="12807" width="18.8571428571429" customWidth="1"/>
    <col min="13058" max="13058" width="19.7142857142857" customWidth="1"/>
    <col min="13059" max="13059" width="20.7142857142857" customWidth="1"/>
    <col min="13060" max="13060" width="19.1428571428571" customWidth="1"/>
    <col min="13061" max="13061" width="20.7142857142857" customWidth="1"/>
    <col min="13062" max="13062" width="18.2857142857143" customWidth="1"/>
    <col min="13063" max="13063" width="18.8571428571429" customWidth="1"/>
    <col min="13314" max="13314" width="19.7142857142857" customWidth="1"/>
    <col min="13315" max="13315" width="20.7142857142857" customWidth="1"/>
    <col min="13316" max="13316" width="19.1428571428571" customWidth="1"/>
    <col min="13317" max="13317" width="20.7142857142857" customWidth="1"/>
    <col min="13318" max="13318" width="18.2857142857143" customWidth="1"/>
    <col min="13319" max="13319" width="18.8571428571429" customWidth="1"/>
    <col min="13570" max="13570" width="19.7142857142857" customWidth="1"/>
    <col min="13571" max="13571" width="20.7142857142857" customWidth="1"/>
    <col min="13572" max="13572" width="19.1428571428571" customWidth="1"/>
    <col min="13573" max="13573" width="20.7142857142857" customWidth="1"/>
    <col min="13574" max="13574" width="18.2857142857143" customWidth="1"/>
    <col min="13575" max="13575" width="18.8571428571429" customWidth="1"/>
    <col min="13826" max="13826" width="19.7142857142857" customWidth="1"/>
    <col min="13827" max="13827" width="20.7142857142857" customWidth="1"/>
    <col min="13828" max="13828" width="19.1428571428571" customWidth="1"/>
    <col min="13829" max="13829" width="20.7142857142857" customWidth="1"/>
    <col min="13830" max="13830" width="18.2857142857143" customWidth="1"/>
    <col min="13831" max="13831" width="18.8571428571429" customWidth="1"/>
    <col min="14082" max="14082" width="19.7142857142857" customWidth="1"/>
    <col min="14083" max="14083" width="20.7142857142857" customWidth="1"/>
    <col min="14084" max="14084" width="19.1428571428571" customWidth="1"/>
    <col min="14085" max="14085" width="20.7142857142857" customWidth="1"/>
    <col min="14086" max="14086" width="18.2857142857143" customWidth="1"/>
    <col min="14087" max="14087" width="18.8571428571429" customWidth="1"/>
    <col min="14338" max="14338" width="19.7142857142857" customWidth="1"/>
    <col min="14339" max="14339" width="20.7142857142857" customWidth="1"/>
    <col min="14340" max="14340" width="19.1428571428571" customWidth="1"/>
    <col min="14341" max="14341" width="20.7142857142857" customWidth="1"/>
    <col min="14342" max="14342" width="18.2857142857143" customWidth="1"/>
    <col min="14343" max="14343" width="18.8571428571429" customWidth="1"/>
    <col min="14594" max="14594" width="19.7142857142857" customWidth="1"/>
    <col min="14595" max="14595" width="20.7142857142857" customWidth="1"/>
    <col min="14596" max="14596" width="19.1428571428571" customWidth="1"/>
    <col min="14597" max="14597" width="20.7142857142857" customWidth="1"/>
    <col min="14598" max="14598" width="18.2857142857143" customWidth="1"/>
    <col min="14599" max="14599" width="18.8571428571429" customWidth="1"/>
    <col min="14850" max="14850" width="19.7142857142857" customWidth="1"/>
    <col min="14851" max="14851" width="20.7142857142857" customWidth="1"/>
    <col min="14852" max="14852" width="19.1428571428571" customWidth="1"/>
    <col min="14853" max="14853" width="20.7142857142857" customWidth="1"/>
    <col min="14854" max="14854" width="18.2857142857143" customWidth="1"/>
    <col min="14855" max="14855" width="18.8571428571429" customWidth="1"/>
    <col min="15106" max="15106" width="19.7142857142857" customWidth="1"/>
    <col min="15107" max="15107" width="20.7142857142857" customWidth="1"/>
    <col min="15108" max="15108" width="19.1428571428571" customWidth="1"/>
    <col min="15109" max="15109" width="20.7142857142857" customWidth="1"/>
    <col min="15110" max="15110" width="18.2857142857143" customWidth="1"/>
    <col min="15111" max="15111" width="18.8571428571429" customWidth="1"/>
    <col min="15362" max="15362" width="19.7142857142857" customWidth="1"/>
    <col min="15363" max="15363" width="20.7142857142857" customWidth="1"/>
    <col min="15364" max="15364" width="19.1428571428571" customWidth="1"/>
    <col min="15365" max="15365" width="20.7142857142857" customWidth="1"/>
    <col min="15366" max="15366" width="18.2857142857143" customWidth="1"/>
    <col min="15367" max="15367" width="18.8571428571429" customWidth="1"/>
    <col min="15618" max="15618" width="19.7142857142857" customWidth="1"/>
    <col min="15619" max="15619" width="20.7142857142857" customWidth="1"/>
    <col min="15620" max="15620" width="19.1428571428571" customWidth="1"/>
    <col min="15621" max="15621" width="20.7142857142857" customWidth="1"/>
    <col min="15622" max="15622" width="18.2857142857143" customWidth="1"/>
    <col min="15623" max="15623" width="18.8571428571429" customWidth="1"/>
    <col min="15874" max="15874" width="19.7142857142857" customWidth="1"/>
    <col min="15875" max="15875" width="20.7142857142857" customWidth="1"/>
    <col min="15876" max="15876" width="19.1428571428571" customWidth="1"/>
    <col min="15877" max="15877" width="20.7142857142857" customWidth="1"/>
    <col min="15878" max="15878" width="18.2857142857143" customWidth="1"/>
    <col min="15879" max="15879" width="18.8571428571429" customWidth="1"/>
    <col min="16130" max="16130" width="19.7142857142857" customWidth="1"/>
    <col min="16131" max="16131" width="20.7142857142857" customWidth="1"/>
    <col min="16132" max="16132" width="19.1428571428571" customWidth="1"/>
    <col min="16133" max="16133" width="20.7142857142857" customWidth="1"/>
    <col min="16134" max="16134" width="18.2857142857143" customWidth="1"/>
    <col min="16135" max="16135" width="18.8571428571429" customWidth="1"/>
  </cols>
  <sheetData>
    <row r="1" ht="31.5" customHeight="1" spans="7:10">
      <c r="G1" s="489"/>
      <c r="I1" s="512" t="s">
        <v>584</v>
      </c>
      <c r="J1" s="512"/>
    </row>
    <row r="2" ht="15.75" spans="7:7">
      <c r="G2" s="489"/>
    </row>
    <row r="4" ht="18.75" spans="2:8">
      <c r="B4" s="490" t="s">
        <v>585</v>
      </c>
      <c r="C4" s="490"/>
      <c r="D4" s="490"/>
      <c r="E4" s="490"/>
      <c r="F4" s="490"/>
      <c r="G4" s="490"/>
      <c r="H4" s="491"/>
    </row>
    <row r="5" ht="13.5" spans="2:7">
      <c r="B5" s="492"/>
      <c r="C5" s="493"/>
      <c r="D5" s="493"/>
      <c r="E5" s="493"/>
      <c r="F5" s="493"/>
      <c r="G5" s="494" t="s">
        <v>492</v>
      </c>
    </row>
    <row r="6" ht="22.5" customHeight="1" spans="2:7">
      <c r="B6" s="495"/>
      <c r="C6" s="496"/>
      <c r="D6" s="302" t="s">
        <v>433</v>
      </c>
      <c r="E6" s="341"/>
      <c r="F6" s="302" t="s">
        <v>12</v>
      </c>
      <c r="G6" s="341"/>
    </row>
    <row r="7" ht="22.5" customHeight="1" spans="2:7">
      <c r="B7" s="497"/>
      <c r="C7" s="498"/>
      <c r="D7" s="343" t="s">
        <v>586</v>
      </c>
      <c r="E7" s="278" t="s">
        <v>587</v>
      </c>
      <c r="F7" s="343" t="s">
        <v>586</v>
      </c>
      <c r="G7" s="278" t="s">
        <v>587</v>
      </c>
    </row>
    <row r="8" ht="30" customHeight="1" spans="2:7">
      <c r="B8" s="499" t="s">
        <v>588</v>
      </c>
      <c r="C8" s="500" t="s">
        <v>589</v>
      </c>
      <c r="D8" s="501">
        <v>62680</v>
      </c>
      <c r="E8" s="502">
        <v>45870</v>
      </c>
      <c r="F8" s="501">
        <v>61680</v>
      </c>
      <c r="G8" s="502">
        <v>45168</v>
      </c>
    </row>
    <row r="9" ht="30" customHeight="1" spans="2:7">
      <c r="B9" s="499"/>
      <c r="C9" s="503" t="s">
        <v>590</v>
      </c>
      <c r="D9" s="504">
        <v>123970</v>
      </c>
      <c r="E9" s="505">
        <v>88850</v>
      </c>
      <c r="F9" s="504">
        <v>125653</v>
      </c>
      <c r="G9" s="505">
        <v>90013</v>
      </c>
    </row>
    <row r="10" ht="30" customHeight="1" spans="2:7">
      <c r="B10" s="506"/>
      <c r="C10" s="507" t="s">
        <v>591</v>
      </c>
      <c r="D10" s="508">
        <v>72000</v>
      </c>
      <c r="E10" s="509">
        <v>52000</v>
      </c>
      <c r="F10" s="508">
        <v>74104</v>
      </c>
      <c r="G10" s="509">
        <v>53806</v>
      </c>
    </row>
    <row r="11" ht="30" customHeight="1" spans="2:7">
      <c r="B11" s="510" t="s">
        <v>592</v>
      </c>
      <c r="C11" s="500" t="s">
        <v>589</v>
      </c>
      <c r="D11" s="501">
        <v>173000</v>
      </c>
      <c r="E11" s="502">
        <v>123203</v>
      </c>
      <c r="F11" s="501">
        <v>157383</v>
      </c>
      <c r="G11" s="502">
        <v>112256</v>
      </c>
    </row>
    <row r="12" ht="30" customHeight="1" spans="2:7">
      <c r="B12" s="510"/>
      <c r="C12" s="503" t="s">
        <v>590</v>
      </c>
      <c r="D12" s="504">
        <v>215000</v>
      </c>
      <c r="E12" s="505">
        <v>152645</v>
      </c>
      <c r="F12" s="504">
        <v>220766</v>
      </c>
      <c r="G12" s="505">
        <v>156687</v>
      </c>
    </row>
    <row r="13" ht="30" customHeight="1" spans="2:7">
      <c r="B13" s="511"/>
      <c r="C13" s="507" t="s">
        <v>591</v>
      </c>
      <c r="D13" s="508">
        <v>194000</v>
      </c>
      <c r="E13" s="509">
        <v>137924</v>
      </c>
      <c r="F13" s="508">
        <v>197055</v>
      </c>
      <c r="G13" s="509">
        <v>140065</v>
      </c>
    </row>
    <row r="14" ht="13.5" customHeight="1" spans="2:2">
      <c r="B14" t="s">
        <v>107</v>
      </c>
    </row>
    <row r="15" spans="2:2">
      <c r="B15" s="1" t="s">
        <v>593</v>
      </c>
    </row>
    <row r="20" ht="13.5" customHeight="1"/>
    <row r="25" ht="36.75" customHeight="1"/>
    <row r="31" ht="18.75" customHeight="1"/>
  </sheetData>
  <mergeCells count="7">
    <mergeCell ref="I1:J1"/>
    <mergeCell ref="B4:G4"/>
    <mergeCell ref="D6:E6"/>
    <mergeCell ref="F6:G6"/>
    <mergeCell ref="B8:B10"/>
    <mergeCell ref="B11:B13"/>
    <mergeCell ref="B6:C7"/>
  </mergeCells>
  <printOptions horizontalCentered="1"/>
  <pageMargins left="0.471527777777778" right="0.393055555555556" top="0.984027777777778" bottom="0.984027777777778" header="0.511805555555556" footer="0.511805555555556"/>
  <pageSetup paperSize="1" scale="8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L39"/>
  <sheetViews>
    <sheetView showGridLines="0" view="pageBreakPreview" zoomScale="77" zoomScaleNormal="78" zoomScaleSheetLayoutView="77" workbookViewId="0">
      <selection activeCell="H17" sqref="H17"/>
    </sheetView>
  </sheetViews>
  <sheetFormatPr defaultColWidth="9" defaultRowHeight="15.75"/>
  <cols>
    <col min="1" max="1" width="2.71428571428571" style="185" customWidth="1"/>
    <col min="2" max="2" width="42.1428571428571" style="185" customWidth="1"/>
    <col min="3" max="3" width="20.8571428571429" style="185" customWidth="1"/>
    <col min="4" max="9" width="30.1428571428571" style="185" customWidth="1"/>
    <col min="10" max="10" width="18.8571428571429" style="185" customWidth="1"/>
    <col min="11" max="11" width="15.5714285714286" style="185" customWidth="1"/>
    <col min="12" max="258" width="9.14285714285714" style="185"/>
    <col min="259" max="259" width="6.71428571428571" style="185" customWidth="1"/>
    <col min="260" max="265" width="30.1428571428571" style="185" customWidth="1"/>
    <col min="266" max="266" width="18.8571428571429" style="185" customWidth="1"/>
    <col min="267" max="267" width="15.5714285714286" style="185" customWidth="1"/>
    <col min="268" max="514" width="9.14285714285714" style="185"/>
    <col min="515" max="515" width="6.71428571428571" style="185" customWidth="1"/>
    <col min="516" max="521" width="30.1428571428571" style="185" customWidth="1"/>
    <col min="522" max="522" width="18.8571428571429" style="185" customWidth="1"/>
    <col min="523" max="523" width="15.5714285714286" style="185" customWidth="1"/>
    <col min="524" max="770" width="9.14285714285714" style="185"/>
    <col min="771" max="771" width="6.71428571428571" style="185" customWidth="1"/>
    <col min="772" max="777" width="30.1428571428571" style="185" customWidth="1"/>
    <col min="778" max="778" width="18.8571428571429" style="185" customWidth="1"/>
    <col min="779" max="779" width="15.5714285714286" style="185" customWidth="1"/>
    <col min="780" max="1026" width="9.14285714285714" style="185"/>
    <col min="1027" max="1027" width="6.71428571428571" style="185" customWidth="1"/>
    <col min="1028" max="1033" width="30.1428571428571" style="185" customWidth="1"/>
    <col min="1034" max="1034" width="18.8571428571429" style="185" customWidth="1"/>
    <col min="1035" max="1035" width="15.5714285714286" style="185" customWidth="1"/>
    <col min="1036" max="1282" width="9.14285714285714" style="185"/>
    <col min="1283" max="1283" width="6.71428571428571" style="185" customWidth="1"/>
    <col min="1284" max="1289" width="30.1428571428571" style="185" customWidth="1"/>
    <col min="1290" max="1290" width="18.8571428571429" style="185" customWidth="1"/>
    <col min="1291" max="1291" width="15.5714285714286" style="185" customWidth="1"/>
    <col min="1292" max="1538" width="9.14285714285714" style="185"/>
    <col min="1539" max="1539" width="6.71428571428571" style="185" customWidth="1"/>
    <col min="1540" max="1545" width="30.1428571428571" style="185" customWidth="1"/>
    <col min="1546" max="1546" width="18.8571428571429" style="185" customWidth="1"/>
    <col min="1547" max="1547" width="15.5714285714286" style="185" customWidth="1"/>
    <col min="1548" max="1794" width="9.14285714285714" style="185"/>
    <col min="1795" max="1795" width="6.71428571428571" style="185" customWidth="1"/>
    <col min="1796" max="1801" width="30.1428571428571" style="185" customWidth="1"/>
    <col min="1802" max="1802" width="18.8571428571429" style="185" customWidth="1"/>
    <col min="1803" max="1803" width="15.5714285714286" style="185" customWidth="1"/>
    <col min="1804" max="2050" width="9.14285714285714" style="185"/>
    <col min="2051" max="2051" width="6.71428571428571" style="185" customWidth="1"/>
    <col min="2052" max="2057" width="30.1428571428571" style="185" customWidth="1"/>
    <col min="2058" max="2058" width="18.8571428571429" style="185" customWidth="1"/>
    <col min="2059" max="2059" width="15.5714285714286" style="185" customWidth="1"/>
    <col min="2060" max="2306" width="9.14285714285714" style="185"/>
    <col min="2307" max="2307" width="6.71428571428571" style="185" customWidth="1"/>
    <col min="2308" max="2313" width="30.1428571428571" style="185" customWidth="1"/>
    <col min="2314" max="2314" width="18.8571428571429" style="185" customWidth="1"/>
    <col min="2315" max="2315" width="15.5714285714286" style="185" customWidth="1"/>
    <col min="2316" max="2562" width="9.14285714285714" style="185"/>
    <col min="2563" max="2563" width="6.71428571428571" style="185" customWidth="1"/>
    <col min="2564" max="2569" width="30.1428571428571" style="185" customWidth="1"/>
    <col min="2570" max="2570" width="18.8571428571429" style="185" customWidth="1"/>
    <col min="2571" max="2571" width="15.5714285714286" style="185" customWidth="1"/>
    <col min="2572" max="2818" width="9.14285714285714" style="185"/>
    <col min="2819" max="2819" width="6.71428571428571" style="185" customWidth="1"/>
    <col min="2820" max="2825" width="30.1428571428571" style="185" customWidth="1"/>
    <col min="2826" max="2826" width="18.8571428571429" style="185" customWidth="1"/>
    <col min="2827" max="2827" width="15.5714285714286" style="185" customWidth="1"/>
    <col min="2828" max="3074" width="9.14285714285714" style="185"/>
    <col min="3075" max="3075" width="6.71428571428571" style="185" customWidth="1"/>
    <col min="3076" max="3081" width="30.1428571428571" style="185" customWidth="1"/>
    <col min="3082" max="3082" width="18.8571428571429" style="185" customWidth="1"/>
    <col min="3083" max="3083" width="15.5714285714286" style="185" customWidth="1"/>
    <col min="3084" max="3330" width="9.14285714285714" style="185"/>
    <col min="3331" max="3331" width="6.71428571428571" style="185" customWidth="1"/>
    <col min="3332" max="3337" width="30.1428571428571" style="185" customWidth="1"/>
    <col min="3338" max="3338" width="18.8571428571429" style="185" customWidth="1"/>
    <col min="3339" max="3339" width="15.5714285714286" style="185" customWidth="1"/>
    <col min="3340" max="3586" width="9.14285714285714" style="185"/>
    <col min="3587" max="3587" width="6.71428571428571" style="185" customWidth="1"/>
    <col min="3588" max="3593" width="30.1428571428571" style="185" customWidth="1"/>
    <col min="3594" max="3594" width="18.8571428571429" style="185" customWidth="1"/>
    <col min="3595" max="3595" width="15.5714285714286" style="185" customWidth="1"/>
    <col min="3596" max="3842" width="9.14285714285714" style="185"/>
    <col min="3843" max="3843" width="6.71428571428571" style="185" customWidth="1"/>
    <col min="3844" max="3849" width="30.1428571428571" style="185" customWidth="1"/>
    <col min="3850" max="3850" width="18.8571428571429" style="185" customWidth="1"/>
    <col min="3851" max="3851" width="15.5714285714286" style="185" customWidth="1"/>
    <col min="3852" max="4098" width="9.14285714285714" style="185"/>
    <col min="4099" max="4099" width="6.71428571428571" style="185" customWidth="1"/>
    <col min="4100" max="4105" width="30.1428571428571" style="185" customWidth="1"/>
    <col min="4106" max="4106" width="18.8571428571429" style="185" customWidth="1"/>
    <col min="4107" max="4107" width="15.5714285714286" style="185" customWidth="1"/>
    <col min="4108" max="4354" width="9.14285714285714" style="185"/>
    <col min="4355" max="4355" width="6.71428571428571" style="185" customWidth="1"/>
    <col min="4356" max="4361" width="30.1428571428571" style="185" customWidth="1"/>
    <col min="4362" max="4362" width="18.8571428571429" style="185" customWidth="1"/>
    <col min="4363" max="4363" width="15.5714285714286" style="185" customWidth="1"/>
    <col min="4364" max="4610" width="9.14285714285714" style="185"/>
    <col min="4611" max="4611" width="6.71428571428571" style="185" customWidth="1"/>
    <col min="4612" max="4617" width="30.1428571428571" style="185" customWidth="1"/>
    <col min="4618" max="4618" width="18.8571428571429" style="185" customWidth="1"/>
    <col min="4619" max="4619" width="15.5714285714286" style="185" customWidth="1"/>
    <col min="4620" max="4866" width="9.14285714285714" style="185"/>
    <col min="4867" max="4867" width="6.71428571428571" style="185" customWidth="1"/>
    <col min="4868" max="4873" width="30.1428571428571" style="185" customWidth="1"/>
    <col min="4874" max="4874" width="18.8571428571429" style="185" customWidth="1"/>
    <col min="4875" max="4875" width="15.5714285714286" style="185" customWidth="1"/>
    <col min="4876" max="5122" width="9.14285714285714" style="185"/>
    <col min="5123" max="5123" width="6.71428571428571" style="185" customWidth="1"/>
    <col min="5124" max="5129" width="30.1428571428571" style="185" customWidth="1"/>
    <col min="5130" max="5130" width="18.8571428571429" style="185" customWidth="1"/>
    <col min="5131" max="5131" width="15.5714285714286" style="185" customWidth="1"/>
    <col min="5132" max="5378" width="9.14285714285714" style="185"/>
    <col min="5379" max="5379" width="6.71428571428571" style="185" customWidth="1"/>
    <col min="5380" max="5385" width="30.1428571428571" style="185" customWidth="1"/>
    <col min="5386" max="5386" width="18.8571428571429" style="185" customWidth="1"/>
    <col min="5387" max="5387" width="15.5714285714286" style="185" customWidth="1"/>
    <col min="5388" max="5634" width="9.14285714285714" style="185"/>
    <col min="5635" max="5635" width="6.71428571428571" style="185" customWidth="1"/>
    <col min="5636" max="5641" width="30.1428571428571" style="185" customWidth="1"/>
    <col min="5642" max="5642" width="18.8571428571429" style="185" customWidth="1"/>
    <col min="5643" max="5643" width="15.5714285714286" style="185" customWidth="1"/>
    <col min="5644" max="5890" width="9.14285714285714" style="185"/>
    <col min="5891" max="5891" width="6.71428571428571" style="185" customWidth="1"/>
    <col min="5892" max="5897" width="30.1428571428571" style="185" customWidth="1"/>
    <col min="5898" max="5898" width="18.8571428571429" style="185" customWidth="1"/>
    <col min="5899" max="5899" width="15.5714285714286" style="185" customWidth="1"/>
    <col min="5900" max="6146" width="9.14285714285714" style="185"/>
    <col min="6147" max="6147" width="6.71428571428571" style="185" customWidth="1"/>
    <col min="6148" max="6153" width="30.1428571428571" style="185" customWidth="1"/>
    <col min="6154" max="6154" width="18.8571428571429" style="185" customWidth="1"/>
    <col min="6155" max="6155" width="15.5714285714286" style="185" customWidth="1"/>
    <col min="6156" max="6402" width="9.14285714285714" style="185"/>
    <col min="6403" max="6403" width="6.71428571428571" style="185" customWidth="1"/>
    <col min="6404" max="6409" width="30.1428571428571" style="185" customWidth="1"/>
    <col min="6410" max="6410" width="18.8571428571429" style="185" customWidth="1"/>
    <col min="6411" max="6411" width="15.5714285714286" style="185" customWidth="1"/>
    <col min="6412" max="6658" width="9.14285714285714" style="185"/>
    <col min="6659" max="6659" width="6.71428571428571" style="185" customWidth="1"/>
    <col min="6660" max="6665" width="30.1428571428571" style="185" customWidth="1"/>
    <col min="6666" max="6666" width="18.8571428571429" style="185" customWidth="1"/>
    <col min="6667" max="6667" width="15.5714285714286" style="185" customWidth="1"/>
    <col min="6668" max="6914" width="9.14285714285714" style="185"/>
    <col min="6915" max="6915" width="6.71428571428571" style="185" customWidth="1"/>
    <col min="6916" max="6921" width="30.1428571428571" style="185" customWidth="1"/>
    <col min="6922" max="6922" width="18.8571428571429" style="185" customWidth="1"/>
    <col min="6923" max="6923" width="15.5714285714286" style="185" customWidth="1"/>
    <col min="6924" max="7170" width="9.14285714285714" style="185"/>
    <col min="7171" max="7171" width="6.71428571428571" style="185" customWidth="1"/>
    <col min="7172" max="7177" width="30.1428571428571" style="185" customWidth="1"/>
    <col min="7178" max="7178" width="18.8571428571429" style="185" customWidth="1"/>
    <col min="7179" max="7179" width="15.5714285714286" style="185" customWidth="1"/>
    <col min="7180" max="7426" width="9.14285714285714" style="185"/>
    <col min="7427" max="7427" width="6.71428571428571" style="185" customWidth="1"/>
    <col min="7428" max="7433" width="30.1428571428571" style="185" customWidth="1"/>
    <col min="7434" max="7434" width="18.8571428571429" style="185" customWidth="1"/>
    <col min="7435" max="7435" width="15.5714285714286" style="185" customWidth="1"/>
    <col min="7436" max="7682" width="9.14285714285714" style="185"/>
    <col min="7683" max="7683" width="6.71428571428571" style="185" customWidth="1"/>
    <col min="7684" max="7689" width="30.1428571428571" style="185" customWidth="1"/>
    <col min="7690" max="7690" width="18.8571428571429" style="185" customWidth="1"/>
    <col min="7691" max="7691" width="15.5714285714286" style="185" customWidth="1"/>
    <col min="7692" max="7938" width="9.14285714285714" style="185"/>
    <col min="7939" max="7939" width="6.71428571428571" style="185" customWidth="1"/>
    <col min="7940" max="7945" width="30.1428571428571" style="185" customWidth="1"/>
    <col min="7946" max="7946" width="18.8571428571429" style="185" customWidth="1"/>
    <col min="7947" max="7947" width="15.5714285714286" style="185" customWidth="1"/>
    <col min="7948" max="8194" width="9.14285714285714" style="185"/>
    <col min="8195" max="8195" width="6.71428571428571" style="185" customWidth="1"/>
    <col min="8196" max="8201" width="30.1428571428571" style="185" customWidth="1"/>
    <col min="8202" max="8202" width="18.8571428571429" style="185" customWidth="1"/>
    <col min="8203" max="8203" width="15.5714285714286" style="185" customWidth="1"/>
    <col min="8204" max="8450" width="9.14285714285714" style="185"/>
    <col min="8451" max="8451" width="6.71428571428571" style="185" customWidth="1"/>
    <col min="8452" max="8457" width="30.1428571428571" style="185" customWidth="1"/>
    <col min="8458" max="8458" width="18.8571428571429" style="185" customWidth="1"/>
    <col min="8459" max="8459" width="15.5714285714286" style="185" customWidth="1"/>
    <col min="8460" max="8706" width="9.14285714285714" style="185"/>
    <col min="8707" max="8707" width="6.71428571428571" style="185" customWidth="1"/>
    <col min="8708" max="8713" width="30.1428571428571" style="185" customWidth="1"/>
    <col min="8714" max="8714" width="18.8571428571429" style="185" customWidth="1"/>
    <col min="8715" max="8715" width="15.5714285714286" style="185" customWidth="1"/>
    <col min="8716" max="8962" width="9.14285714285714" style="185"/>
    <col min="8963" max="8963" width="6.71428571428571" style="185" customWidth="1"/>
    <col min="8964" max="8969" width="30.1428571428571" style="185" customWidth="1"/>
    <col min="8970" max="8970" width="18.8571428571429" style="185" customWidth="1"/>
    <col min="8971" max="8971" width="15.5714285714286" style="185" customWidth="1"/>
    <col min="8972" max="9218" width="9.14285714285714" style="185"/>
    <col min="9219" max="9219" width="6.71428571428571" style="185" customWidth="1"/>
    <col min="9220" max="9225" width="30.1428571428571" style="185" customWidth="1"/>
    <col min="9226" max="9226" width="18.8571428571429" style="185" customWidth="1"/>
    <col min="9227" max="9227" width="15.5714285714286" style="185" customWidth="1"/>
    <col min="9228" max="9474" width="9.14285714285714" style="185"/>
    <col min="9475" max="9475" width="6.71428571428571" style="185" customWidth="1"/>
    <col min="9476" max="9481" width="30.1428571428571" style="185" customWidth="1"/>
    <col min="9482" max="9482" width="18.8571428571429" style="185" customWidth="1"/>
    <col min="9483" max="9483" width="15.5714285714286" style="185" customWidth="1"/>
    <col min="9484" max="9730" width="9.14285714285714" style="185"/>
    <col min="9731" max="9731" width="6.71428571428571" style="185" customWidth="1"/>
    <col min="9732" max="9737" width="30.1428571428571" style="185" customWidth="1"/>
    <col min="9738" max="9738" width="18.8571428571429" style="185" customWidth="1"/>
    <col min="9739" max="9739" width="15.5714285714286" style="185" customWidth="1"/>
    <col min="9740" max="9986" width="9.14285714285714" style="185"/>
    <col min="9987" max="9987" width="6.71428571428571" style="185" customWidth="1"/>
    <col min="9988" max="9993" width="30.1428571428571" style="185" customWidth="1"/>
    <col min="9994" max="9994" width="18.8571428571429" style="185" customWidth="1"/>
    <col min="9995" max="9995" width="15.5714285714286" style="185" customWidth="1"/>
    <col min="9996" max="10242" width="9.14285714285714" style="185"/>
    <col min="10243" max="10243" width="6.71428571428571" style="185" customWidth="1"/>
    <col min="10244" max="10249" width="30.1428571428571" style="185" customWidth="1"/>
    <col min="10250" max="10250" width="18.8571428571429" style="185" customWidth="1"/>
    <col min="10251" max="10251" width="15.5714285714286" style="185" customWidth="1"/>
    <col min="10252" max="10498" width="9.14285714285714" style="185"/>
    <col min="10499" max="10499" width="6.71428571428571" style="185" customWidth="1"/>
    <col min="10500" max="10505" width="30.1428571428571" style="185" customWidth="1"/>
    <col min="10506" max="10506" width="18.8571428571429" style="185" customWidth="1"/>
    <col min="10507" max="10507" width="15.5714285714286" style="185" customWidth="1"/>
    <col min="10508" max="10754" width="9.14285714285714" style="185"/>
    <col min="10755" max="10755" width="6.71428571428571" style="185" customWidth="1"/>
    <col min="10756" max="10761" width="30.1428571428571" style="185" customWidth="1"/>
    <col min="10762" max="10762" width="18.8571428571429" style="185" customWidth="1"/>
    <col min="10763" max="10763" width="15.5714285714286" style="185" customWidth="1"/>
    <col min="10764" max="11010" width="9.14285714285714" style="185"/>
    <col min="11011" max="11011" width="6.71428571428571" style="185" customWidth="1"/>
    <col min="11012" max="11017" width="30.1428571428571" style="185" customWidth="1"/>
    <col min="11018" max="11018" width="18.8571428571429" style="185" customWidth="1"/>
    <col min="11019" max="11019" width="15.5714285714286" style="185" customWidth="1"/>
    <col min="11020" max="11266" width="9.14285714285714" style="185"/>
    <col min="11267" max="11267" width="6.71428571428571" style="185" customWidth="1"/>
    <col min="11268" max="11273" width="30.1428571428571" style="185" customWidth="1"/>
    <col min="11274" max="11274" width="18.8571428571429" style="185" customWidth="1"/>
    <col min="11275" max="11275" width="15.5714285714286" style="185" customWidth="1"/>
    <col min="11276" max="11522" width="9.14285714285714" style="185"/>
    <col min="11523" max="11523" width="6.71428571428571" style="185" customWidth="1"/>
    <col min="11524" max="11529" width="30.1428571428571" style="185" customWidth="1"/>
    <col min="11530" max="11530" width="18.8571428571429" style="185" customWidth="1"/>
    <col min="11531" max="11531" width="15.5714285714286" style="185" customWidth="1"/>
    <col min="11532" max="11778" width="9.14285714285714" style="185"/>
    <col min="11779" max="11779" width="6.71428571428571" style="185" customWidth="1"/>
    <col min="11780" max="11785" width="30.1428571428571" style="185" customWidth="1"/>
    <col min="11786" max="11786" width="18.8571428571429" style="185" customWidth="1"/>
    <col min="11787" max="11787" width="15.5714285714286" style="185" customWidth="1"/>
    <col min="11788" max="12034" width="9.14285714285714" style="185"/>
    <col min="12035" max="12035" width="6.71428571428571" style="185" customWidth="1"/>
    <col min="12036" max="12041" width="30.1428571428571" style="185" customWidth="1"/>
    <col min="12042" max="12042" width="18.8571428571429" style="185" customWidth="1"/>
    <col min="12043" max="12043" width="15.5714285714286" style="185" customWidth="1"/>
    <col min="12044" max="12290" width="9.14285714285714" style="185"/>
    <col min="12291" max="12291" width="6.71428571428571" style="185" customWidth="1"/>
    <col min="12292" max="12297" width="30.1428571428571" style="185" customWidth="1"/>
    <col min="12298" max="12298" width="18.8571428571429" style="185" customWidth="1"/>
    <col min="12299" max="12299" width="15.5714285714286" style="185" customWidth="1"/>
    <col min="12300" max="12546" width="9.14285714285714" style="185"/>
    <col min="12547" max="12547" width="6.71428571428571" style="185" customWidth="1"/>
    <col min="12548" max="12553" width="30.1428571428571" style="185" customWidth="1"/>
    <col min="12554" max="12554" width="18.8571428571429" style="185" customWidth="1"/>
    <col min="12555" max="12555" width="15.5714285714286" style="185" customWidth="1"/>
    <col min="12556" max="12802" width="9.14285714285714" style="185"/>
    <col min="12803" max="12803" width="6.71428571428571" style="185" customWidth="1"/>
    <col min="12804" max="12809" width="30.1428571428571" style="185" customWidth="1"/>
    <col min="12810" max="12810" width="18.8571428571429" style="185" customWidth="1"/>
    <col min="12811" max="12811" width="15.5714285714286" style="185" customWidth="1"/>
    <col min="12812" max="13058" width="9.14285714285714" style="185"/>
    <col min="13059" max="13059" width="6.71428571428571" style="185" customWidth="1"/>
    <col min="13060" max="13065" width="30.1428571428571" style="185" customWidth="1"/>
    <col min="13066" max="13066" width="18.8571428571429" style="185" customWidth="1"/>
    <col min="13067" max="13067" width="15.5714285714286" style="185" customWidth="1"/>
    <col min="13068" max="13314" width="9.14285714285714" style="185"/>
    <col min="13315" max="13315" width="6.71428571428571" style="185" customWidth="1"/>
    <col min="13316" max="13321" width="30.1428571428571" style="185" customWidth="1"/>
    <col min="13322" max="13322" width="18.8571428571429" style="185" customWidth="1"/>
    <col min="13323" max="13323" width="15.5714285714286" style="185" customWidth="1"/>
    <col min="13324" max="13570" width="9.14285714285714" style="185"/>
    <col min="13571" max="13571" width="6.71428571428571" style="185" customWidth="1"/>
    <col min="13572" max="13577" width="30.1428571428571" style="185" customWidth="1"/>
    <col min="13578" max="13578" width="18.8571428571429" style="185" customWidth="1"/>
    <col min="13579" max="13579" width="15.5714285714286" style="185" customWidth="1"/>
    <col min="13580" max="13826" width="9.14285714285714" style="185"/>
    <col min="13827" max="13827" width="6.71428571428571" style="185" customWidth="1"/>
    <col min="13828" max="13833" width="30.1428571428571" style="185" customWidth="1"/>
    <col min="13834" max="13834" width="18.8571428571429" style="185" customWidth="1"/>
    <col min="13835" max="13835" width="15.5714285714286" style="185" customWidth="1"/>
    <col min="13836" max="14082" width="9.14285714285714" style="185"/>
    <col min="14083" max="14083" width="6.71428571428571" style="185" customWidth="1"/>
    <col min="14084" max="14089" width="30.1428571428571" style="185" customWidth="1"/>
    <col min="14090" max="14090" width="18.8571428571429" style="185" customWidth="1"/>
    <col min="14091" max="14091" width="15.5714285714286" style="185" customWidth="1"/>
    <col min="14092" max="14338" width="9.14285714285714" style="185"/>
    <col min="14339" max="14339" width="6.71428571428571" style="185" customWidth="1"/>
    <col min="14340" max="14345" width="30.1428571428571" style="185" customWidth="1"/>
    <col min="14346" max="14346" width="18.8571428571429" style="185" customWidth="1"/>
    <col min="14347" max="14347" width="15.5714285714286" style="185" customWidth="1"/>
    <col min="14348" max="14594" width="9.14285714285714" style="185"/>
    <col min="14595" max="14595" width="6.71428571428571" style="185" customWidth="1"/>
    <col min="14596" max="14601" width="30.1428571428571" style="185" customWidth="1"/>
    <col min="14602" max="14602" width="18.8571428571429" style="185" customWidth="1"/>
    <col min="14603" max="14603" width="15.5714285714286" style="185" customWidth="1"/>
    <col min="14604" max="14850" width="9.14285714285714" style="185"/>
    <col min="14851" max="14851" width="6.71428571428571" style="185" customWidth="1"/>
    <col min="14852" max="14857" width="30.1428571428571" style="185" customWidth="1"/>
    <col min="14858" max="14858" width="18.8571428571429" style="185" customWidth="1"/>
    <col min="14859" max="14859" width="15.5714285714286" style="185" customWidth="1"/>
    <col min="14860" max="15106" width="9.14285714285714" style="185"/>
    <col min="15107" max="15107" width="6.71428571428571" style="185" customWidth="1"/>
    <col min="15108" max="15113" width="30.1428571428571" style="185" customWidth="1"/>
    <col min="15114" max="15114" width="18.8571428571429" style="185" customWidth="1"/>
    <col min="15115" max="15115" width="15.5714285714286" style="185" customWidth="1"/>
    <col min="15116" max="15362" width="9.14285714285714" style="185"/>
    <col min="15363" max="15363" width="6.71428571428571" style="185" customWidth="1"/>
    <col min="15364" max="15369" width="30.1428571428571" style="185" customWidth="1"/>
    <col min="15370" max="15370" width="18.8571428571429" style="185" customWidth="1"/>
    <col min="15371" max="15371" width="15.5714285714286" style="185" customWidth="1"/>
    <col min="15372" max="15618" width="9.14285714285714" style="185"/>
    <col min="15619" max="15619" width="6.71428571428571" style="185" customWidth="1"/>
    <col min="15620" max="15625" width="30.1428571428571" style="185" customWidth="1"/>
    <col min="15626" max="15626" width="18.8571428571429" style="185" customWidth="1"/>
    <col min="15627" max="15627" width="15.5714285714286" style="185" customWidth="1"/>
    <col min="15628" max="15874" width="9.14285714285714" style="185"/>
    <col min="15875" max="15875" width="6.71428571428571" style="185" customWidth="1"/>
    <col min="15876" max="15881" width="30.1428571428571" style="185" customWidth="1"/>
    <col min="15882" max="15882" width="18.8571428571429" style="185" customWidth="1"/>
    <col min="15883" max="15883" width="15.5714285714286" style="185" customWidth="1"/>
    <col min="15884" max="16130" width="9.14285714285714" style="185"/>
    <col min="16131" max="16131" width="6.71428571428571" style="185" customWidth="1"/>
    <col min="16132" max="16137" width="30.1428571428571" style="185" customWidth="1"/>
    <col min="16138" max="16138" width="18.8571428571429" style="185" customWidth="1"/>
    <col min="16139" max="16139" width="15.5714285714286" style="185" customWidth="1"/>
    <col min="16140" max="16384" width="9.14285714285714" style="185"/>
  </cols>
  <sheetData>
    <row r="1" spans="2:9">
      <c r="B1" s="191"/>
      <c r="C1" s="191"/>
      <c r="D1" s="191"/>
      <c r="E1" s="191"/>
      <c r="F1" s="191"/>
      <c r="G1" s="191"/>
      <c r="H1" s="191"/>
      <c r="I1" s="2" t="s">
        <v>594</v>
      </c>
    </row>
    <row r="2" spans="2:9">
      <c r="B2" s="191"/>
      <c r="C2" s="191"/>
      <c r="D2" s="191"/>
      <c r="E2" s="191"/>
      <c r="F2" s="191"/>
      <c r="G2" s="191"/>
      <c r="H2" s="191"/>
      <c r="I2" s="2"/>
    </row>
    <row r="3" ht="20.25" customHeight="1" spans="2:11">
      <c r="B3" s="443" t="s">
        <v>595</v>
      </c>
      <c r="C3" s="443"/>
      <c r="D3" s="443"/>
      <c r="E3" s="443"/>
      <c r="F3" s="443"/>
      <c r="G3" s="443"/>
      <c r="H3" s="443"/>
      <c r="I3" s="443"/>
      <c r="J3" s="478"/>
      <c r="K3" s="193"/>
    </row>
    <row r="4" ht="16.5" spans="2:9">
      <c r="B4" s="444"/>
      <c r="C4" s="444"/>
      <c r="D4" s="444"/>
      <c r="E4" s="444"/>
      <c r="F4" s="444"/>
      <c r="G4" s="444"/>
      <c r="I4" s="479" t="s">
        <v>492</v>
      </c>
    </row>
    <row r="5" s="442" customFormat="1" ht="44.25" customHeight="1" spans="2:10">
      <c r="B5" s="445" t="s">
        <v>596</v>
      </c>
      <c r="C5" s="446"/>
      <c r="D5" s="446"/>
      <c r="E5" s="446"/>
      <c r="F5" s="446"/>
      <c r="G5" s="446"/>
      <c r="H5" s="447"/>
      <c r="I5" s="42" t="s">
        <v>597</v>
      </c>
      <c r="J5" s="480"/>
    </row>
    <row r="6" s="442" customFormat="1" ht="47.25" customHeight="1" spans="2:10">
      <c r="B6" s="7" t="s">
        <v>598</v>
      </c>
      <c r="C6" s="341" t="s">
        <v>599</v>
      </c>
      <c r="D6" s="341" t="s">
        <v>600</v>
      </c>
      <c r="E6" s="341" t="s">
        <v>601</v>
      </c>
      <c r="F6" s="32" t="s">
        <v>602</v>
      </c>
      <c r="G6" s="341" t="s">
        <v>603</v>
      </c>
      <c r="H6" s="341" t="s">
        <v>604</v>
      </c>
      <c r="I6" s="300"/>
      <c r="J6" s="480"/>
    </row>
    <row r="7" s="442" customFormat="1" ht="20.1" customHeight="1" spans="2:10">
      <c r="B7" s="448" t="s">
        <v>605</v>
      </c>
      <c r="C7" s="448">
        <v>421</v>
      </c>
      <c r="D7" s="448" t="s">
        <v>606</v>
      </c>
      <c r="E7" s="9">
        <v>7200000</v>
      </c>
      <c r="F7" s="9">
        <v>20000000</v>
      </c>
      <c r="G7" s="9">
        <v>32000000</v>
      </c>
      <c r="H7" s="449">
        <v>38100000</v>
      </c>
      <c r="I7" s="481"/>
      <c r="J7" s="480"/>
    </row>
    <row r="8" s="442" customFormat="1" ht="20.1" customHeight="1" spans="2:10">
      <c r="B8" s="448" t="s">
        <v>607</v>
      </c>
      <c r="C8" s="448">
        <v>424</v>
      </c>
      <c r="D8" s="448" t="s">
        <v>606</v>
      </c>
      <c r="E8" s="9">
        <v>850000</v>
      </c>
      <c r="F8" s="9">
        <v>1830000</v>
      </c>
      <c r="G8" s="9">
        <v>3700000</v>
      </c>
      <c r="H8" s="449">
        <v>4200000</v>
      </c>
      <c r="I8" s="481"/>
      <c r="J8" s="480"/>
    </row>
    <row r="9" s="442" customFormat="1" ht="20.1" customHeight="1" spans="2:10">
      <c r="B9" s="448" t="s">
        <v>608</v>
      </c>
      <c r="C9" s="448">
        <v>424</v>
      </c>
      <c r="D9" s="448" t="s">
        <v>606</v>
      </c>
      <c r="E9" s="9">
        <v>3000000</v>
      </c>
      <c r="F9" s="9">
        <v>12000000</v>
      </c>
      <c r="G9" s="9">
        <v>21000000</v>
      </c>
      <c r="H9" s="449">
        <v>23120000</v>
      </c>
      <c r="I9" s="481"/>
      <c r="J9" s="480"/>
    </row>
    <row r="10" s="442" customFormat="1" ht="20.1" customHeight="1" spans="2:10">
      <c r="B10" s="450" t="s">
        <v>609</v>
      </c>
      <c r="C10" s="451">
        <v>425</v>
      </c>
      <c r="D10" s="451" t="s">
        <v>606</v>
      </c>
      <c r="E10" s="9">
        <v>1850000</v>
      </c>
      <c r="F10" s="9">
        <v>1850000</v>
      </c>
      <c r="G10" s="9">
        <v>1850000</v>
      </c>
      <c r="H10" s="449">
        <v>3000000</v>
      </c>
      <c r="I10" s="481"/>
      <c r="J10" s="480"/>
    </row>
    <row r="11" s="442" customFormat="1" ht="20.1" customHeight="1" spans="2:10">
      <c r="B11" s="450" t="s">
        <v>610</v>
      </c>
      <c r="C11" s="451">
        <v>425</v>
      </c>
      <c r="D11" s="451" t="s">
        <v>606</v>
      </c>
      <c r="E11" s="9">
        <v>150000</v>
      </c>
      <c r="F11" s="9">
        <v>3000000</v>
      </c>
      <c r="G11" s="9">
        <v>6000000</v>
      </c>
      <c r="H11" s="449">
        <v>7000000</v>
      </c>
      <c r="I11" s="481"/>
      <c r="J11" s="480"/>
    </row>
    <row r="12" s="442" customFormat="1" ht="20.1" customHeight="1" spans="2:10">
      <c r="B12" s="452" t="s">
        <v>611</v>
      </c>
      <c r="C12" s="453">
        <v>425</v>
      </c>
      <c r="D12" s="453" t="s">
        <v>606</v>
      </c>
      <c r="E12" s="454">
        <v>1500000</v>
      </c>
      <c r="F12" s="454">
        <v>2500000</v>
      </c>
      <c r="G12" s="454">
        <v>3500000</v>
      </c>
      <c r="H12" s="455">
        <v>4600000</v>
      </c>
      <c r="I12" s="482"/>
      <c r="J12" s="480"/>
    </row>
    <row r="13" s="442" customFormat="1" ht="36" customHeight="1" spans="2:10">
      <c r="B13" s="456" t="s">
        <v>612</v>
      </c>
      <c r="C13" s="456">
        <v>424</v>
      </c>
      <c r="D13" s="456" t="s">
        <v>613</v>
      </c>
      <c r="E13" s="457">
        <v>0</v>
      </c>
      <c r="F13" s="457">
        <v>450000</v>
      </c>
      <c r="G13" s="457">
        <v>450000</v>
      </c>
      <c r="H13" s="457">
        <v>900000</v>
      </c>
      <c r="I13" s="483"/>
      <c r="J13" s="480"/>
    </row>
    <row r="14" s="442" customFormat="1" ht="36" customHeight="1" spans="2:10">
      <c r="B14" s="458" t="s">
        <v>614</v>
      </c>
      <c r="C14" s="459"/>
      <c r="D14" s="460"/>
      <c r="E14" s="21">
        <v>14550000</v>
      </c>
      <c r="F14" s="21">
        <v>41630000</v>
      </c>
      <c r="G14" s="21">
        <v>68500000</v>
      </c>
      <c r="H14" s="21">
        <v>81010000</v>
      </c>
      <c r="I14" s="21"/>
      <c r="J14" s="480"/>
    </row>
    <row r="15" spans="9:9">
      <c r="I15" s="484"/>
    </row>
    <row r="16" spans="2:9">
      <c r="B16" s="461" t="s">
        <v>615</v>
      </c>
      <c r="C16" s="461"/>
      <c r="D16" s="461"/>
      <c r="E16" s="461"/>
      <c r="F16" s="461"/>
      <c r="G16" s="461"/>
      <c r="H16" s="461"/>
      <c r="I16" s="461"/>
    </row>
    <row r="17" spans="2:4">
      <c r="B17" s="186"/>
      <c r="C17" s="186"/>
      <c r="D17" s="186"/>
    </row>
    <row r="20" spans="9:11">
      <c r="I20" s="485"/>
      <c r="J20" s="485"/>
      <c r="K20" s="485"/>
    </row>
    <row r="21" ht="16.5" spans="2:9">
      <c r="B21" s="462"/>
      <c r="C21" s="462"/>
      <c r="D21" s="462"/>
      <c r="E21" s="462"/>
      <c r="F21" s="462"/>
      <c r="G21" s="462"/>
      <c r="H21" s="462"/>
      <c r="I21" s="479" t="s">
        <v>492</v>
      </c>
    </row>
    <row r="22" s="442" customFormat="1" ht="36" customHeight="1" spans="2:12">
      <c r="B22" s="463" t="s">
        <v>616</v>
      </c>
      <c r="C22" s="464"/>
      <c r="D22" s="464"/>
      <c r="E22" s="464"/>
      <c r="F22" s="464"/>
      <c r="G22" s="464"/>
      <c r="H22" s="464"/>
      <c r="I22" s="486"/>
      <c r="L22" s="487"/>
    </row>
    <row r="23" s="442" customFormat="1" ht="49.5" customHeight="1" spans="2:9">
      <c r="B23" s="465" t="s">
        <v>617</v>
      </c>
      <c r="C23" s="42" t="s">
        <v>599</v>
      </c>
      <c r="D23" s="42" t="s">
        <v>618</v>
      </c>
      <c r="E23" s="466" t="s">
        <v>619</v>
      </c>
      <c r="F23" s="466" t="s">
        <v>620</v>
      </c>
      <c r="G23" s="466" t="s">
        <v>621</v>
      </c>
      <c r="H23" s="466" t="s">
        <v>622</v>
      </c>
      <c r="I23" s="408" t="s">
        <v>597</v>
      </c>
    </row>
    <row r="24" s="442" customFormat="1" ht="19.5" spans="2:9">
      <c r="B24" s="467"/>
      <c r="C24" s="300"/>
      <c r="D24" s="300"/>
      <c r="E24" s="468">
        <v>1</v>
      </c>
      <c r="F24" s="468">
        <v>2</v>
      </c>
      <c r="G24" s="468">
        <v>3</v>
      </c>
      <c r="H24" s="468" t="s">
        <v>623</v>
      </c>
      <c r="I24" s="488">
        <v>5</v>
      </c>
    </row>
    <row r="25" s="442" customFormat="1" ht="20.1" customHeight="1" spans="2:9">
      <c r="B25" s="448" t="s">
        <v>605</v>
      </c>
      <c r="C25" s="448">
        <v>421</v>
      </c>
      <c r="D25" s="448" t="s">
        <v>606</v>
      </c>
      <c r="E25" s="9">
        <v>20000000</v>
      </c>
      <c r="F25" s="9">
        <v>18023812</v>
      </c>
      <c r="G25" s="9">
        <v>18023812</v>
      </c>
      <c r="H25" s="449"/>
      <c r="I25" s="481"/>
    </row>
    <row r="26" s="442" customFormat="1" ht="20.1" customHeight="1" spans="2:9">
      <c r="B26" s="448" t="s">
        <v>607</v>
      </c>
      <c r="C26" s="448">
        <v>424</v>
      </c>
      <c r="D26" s="448" t="s">
        <v>606</v>
      </c>
      <c r="E26" s="9">
        <v>1830000</v>
      </c>
      <c r="F26" s="9">
        <v>1775338</v>
      </c>
      <c r="G26" s="9">
        <v>1775338</v>
      </c>
      <c r="H26" s="449"/>
      <c r="I26" s="481"/>
    </row>
    <row r="27" s="442" customFormat="1" ht="20.1" customHeight="1" spans="2:9">
      <c r="B27" s="448" t="s">
        <v>608</v>
      </c>
      <c r="C27" s="448">
        <v>424</v>
      </c>
      <c r="D27" s="448" t="s">
        <v>606</v>
      </c>
      <c r="E27" s="9">
        <v>12000000</v>
      </c>
      <c r="F27" s="9">
        <v>9018362</v>
      </c>
      <c r="G27" s="9">
        <v>9018362</v>
      </c>
      <c r="H27" s="449"/>
      <c r="I27" s="481"/>
    </row>
    <row r="28" s="442" customFormat="1" ht="20.1" customHeight="1" spans="2:9">
      <c r="B28" s="450" t="s">
        <v>609</v>
      </c>
      <c r="C28" s="451">
        <v>425</v>
      </c>
      <c r="D28" s="451" t="s">
        <v>606</v>
      </c>
      <c r="E28" s="9">
        <v>1850000</v>
      </c>
      <c r="F28" s="9">
        <v>1843033</v>
      </c>
      <c r="G28" s="9">
        <v>1843033</v>
      </c>
      <c r="H28" s="449"/>
      <c r="I28" s="481"/>
    </row>
    <row r="29" s="442" customFormat="1" ht="20.1" customHeight="1" spans="2:9">
      <c r="B29" s="450" t="s">
        <v>610</v>
      </c>
      <c r="C29" s="451">
        <v>425</v>
      </c>
      <c r="D29" s="451" t="s">
        <v>606</v>
      </c>
      <c r="E29" s="9">
        <v>3000000</v>
      </c>
      <c r="F29" s="9">
        <v>4652297</v>
      </c>
      <c r="G29" s="9">
        <v>4652297</v>
      </c>
      <c r="H29" s="449"/>
      <c r="I29" s="481"/>
    </row>
    <row r="30" s="442" customFormat="1" ht="20.1" customHeight="1" spans="2:9">
      <c r="B30" s="452" t="s">
        <v>611</v>
      </c>
      <c r="C30" s="453">
        <v>425</v>
      </c>
      <c r="D30" s="453" t="s">
        <v>606</v>
      </c>
      <c r="E30" s="454">
        <v>2500000</v>
      </c>
      <c r="F30" s="454">
        <v>2616349</v>
      </c>
      <c r="G30" s="454">
        <v>2616349</v>
      </c>
      <c r="H30" s="455"/>
      <c r="I30" s="482"/>
    </row>
    <row r="31" s="442" customFormat="1" ht="33" customHeight="1" spans="2:9">
      <c r="B31" s="456" t="s">
        <v>612</v>
      </c>
      <c r="C31" s="456">
        <v>424</v>
      </c>
      <c r="D31" s="456" t="s">
        <v>613</v>
      </c>
      <c r="E31" s="457">
        <v>450000</v>
      </c>
      <c r="F31" s="457">
        <v>237000</v>
      </c>
      <c r="G31" s="457">
        <v>237000</v>
      </c>
      <c r="H31" s="457"/>
      <c r="I31" s="483"/>
    </row>
    <row r="32" s="442" customFormat="1" ht="30" customHeight="1" spans="2:10">
      <c r="B32" s="458" t="s">
        <v>614</v>
      </c>
      <c r="C32" s="459"/>
      <c r="D32" s="460"/>
      <c r="E32" s="21">
        <v>41630000</v>
      </c>
      <c r="F32" s="21">
        <f>SUM(F25:F31)</f>
        <v>38166191</v>
      </c>
      <c r="G32" s="21">
        <f>SUM(G25:G31)</f>
        <v>38166191</v>
      </c>
      <c r="H32" s="21"/>
      <c r="I32" s="21"/>
      <c r="J32" s="480"/>
    </row>
    <row r="33" s="442" customFormat="1" ht="31.5" spans="2:9">
      <c r="B33" s="469" t="s">
        <v>624</v>
      </c>
      <c r="C33" s="470"/>
      <c r="D33" s="470"/>
      <c r="E33" s="471"/>
      <c r="F33" s="471"/>
      <c r="G33" s="471"/>
      <c r="H33" s="471"/>
      <c r="I33" s="329"/>
    </row>
    <row r="34" s="442" customFormat="1" ht="18.75" spans="2:9">
      <c r="B34" s="470" t="s">
        <v>107</v>
      </c>
      <c r="C34" s="470"/>
      <c r="D34" s="470"/>
      <c r="E34" s="471"/>
      <c r="F34" s="471"/>
      <c r="G34" s="471"/>
      <c r="H34" s="471"/>
      <c r="I34" s="329"/>
    </row>
    <row r="35" s="442" customFormat="1" ht="18" customHeight="1" spans="2:9">
      <c r="B35" s="472" t="s">
        <v>625</v>
      </c>
      <c r="C35" s="472"/>
      <c r="D35" s="472"/>
      <c r="E35" s="472"/>
      <c r="F35" s="472"/>
      <c r="G35" s="472"/>
      <c r="H35" s="472"/>
      <c r="I35" s="329"/>
    </row>
    <row r="36" s="442" customFormat="1" ht="18.75" spans="2:9">
      <c r="B36" s="472" t="s">
        <v>593</v>
      </c>
      <c r="C36" s="472"/>
      <c r="D36" s="472"/>
      <c r="E36" s="472"/>
      <c r="F36" s="472"/>
      <c r="G36" s="472"/>
      <c r="H36" s="472"/>
      <c r="I36" s="329"/>
    </row>
    <row r="37" s="442" customFormat="1" ht="18.75" spans="2:9">
      <c r="B37" s="470"/>
      <c r="C37" s="470"/>
      <c r="D37" s="470"/>
      <c r="E37" s="471"/>
      <c r="F37" s="471"/>
      <c r="G37" s="471"/>
      <c r="H37" s="471"/>
      <c r="I37" s="329"/>
    </row>
    <row r="38" s="442" customFormat="1" ht="18.75" spans="2:9">
      <c r="B38" s="470"/>
      <c r="C38" s="470"/>
      <c r="D38" s="470"/>
      <c r="E38" s="471"/>
      <c r="F38" s="471"/>
      <c r="G38" s="471"/>
      <c r="H38" s="471"/>
      <c r="I38" s="329"/>
    </row>
    <row r="39" s="442" customFormat="1" ht="18.75" spans="2:9">
      <c r="B39" s="473"/>
      <c r="C39" s="473"/>
      <c r="D39" s="473"/>
      <c r="E39" s="474"/>
      <c r="F39" s="475"/>
      <c r="G39" s="476"/>
      <c r="H39" s="477"/>
      <c r="I39" s="477"/>
    </row>
  </sheetData>
  <mergeCells count="12">
    <mergeCell ref="B3:I3"/>
    <mergeCell ref="B5:H5"/>
    <mergeCell ref="B14:D14"/>
    <mergeCell ref="B16:H16"/>
    <mergeCell ref="B22:I22"/>
    <mergeCell ref="B32:D32"/>
    <mergeCell ref="B35:H35"/>
    <mergeCell ref="B36:H36"/>
    <mergeCell ref="B23:B24"/>
    <mergeCell ref="C23:C24"/>
    <mergeCell ref="D23:D24"/>
    <mergeCell ref="I5:I6"/>
  </mergeCells>
  <pageMargins left="0.118055555555556" right="0.118055555555556" top="0.747916666666667" bottom="0.747916666666667" header="0.313888888888889" footer="0.313888888888889"/>
  <pageSetup paperSize="1" scale="5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B1:R46"/>
  <sheetViews>
    <sheetView showGridLines="0" view="pageBreakPreview" zoomScale="91" zoomScaleNormal="88" zoomScaleSheetLayoutView="91" workbookViewId="0">
      <selection activeCell="H13" sqref="H13"/>
    </sheetView>
  </sheetViews>
  <sheetFormatPr defaultColWidth="9.14285714285714" defaultRowHeight="15.75"/>
  <cols>
    <col min="1" max="1" width="5.57142857142857" style="263" customWidth="1"/>
    <col min="2" max="2" width="7.28571428571429" style="263" customWidth="1"/>
    <col min="3" max="3" width="25.8571428571429" style="263" customWidth="1"/>
    <col min="4" max="4" width="26" style="263" customWidth="1"/>
    <col min="5" max="8" width="20.7142857142857" style="263" customWidth="1"/>
    <col min="9" max="9" width="18.7142857142857" style="263" customWidth="1"/>
    <col min="10" max="10" width="21.2857142857143" style="263" customWidth="1"/>
    <col min="11" max="11" width="14.7142857142857" style="263" customWidth="1"/>
    <col min="12" max="12" width="29.8571428571429" style="263" customWidth="1"/>
    <col min="13" max="13" width="34.2857142857143" style="263" customWidth="1"/>
    <col min="14" max="14" width="27.1428571428571" style="263" customWidth="1"/>
    <col min="15" max="15" width="36.8571428571429" style="263" customWidth="1"/>
    <col min="16" max="16384" width="9.14285714285714" style="263"/>
  </cols>
  <sheetData>
    <row r="1" s="2" customFormat="1" ht="27.75" customHeight="1"/>
    <row r="2" spans="2:15">
      <c r="B2" s="124"/>
      <c r="H2" s="2"/>
      <c r="K2" s="2" t="s">
        <v>626</v>
      </c>
      <c r="N2" s="431"/>
      <c r="O2" s="431"/>
    </row>
    <row r="3" spans="2:15">
      <c r="B3" s="124"/>
      <c r="N3" s="124"/>
      <c r="O3" s="431"/>
    </row>
    <row r="4" spans="3:15"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</row>
    <row r="5" ht="20.25" spans="2:15">
      <c r="B5" s="192" t="s">
        <v>627</v>
      </c>
      <c r="C5" s="192"/>
      <c r="D5" s="192"/>
      <c r="E5" s="192"/>
      <c r="F5" s="192"/>
      <c r="G5" s="192"/>
      <c r="H5" s="192"/>
      <c r="I5" s="192"/>
      <c r="J5" s="378"/>
      <c r="K5" s="378"/>
      <c r="L5" s="378"/>
      <c r="M5" s="378"/>
      <c r="N5" s="378"/>
      <c r="O5" s="378"/>
    </row>
    <row r="6" spans="3:15"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</row>
    <row r="7" ht="16.5" spans="3:16">
      <c r="C7" s="380"/>
      <c r="D7" s="380"/>
      <c r="E7" s="380"/>
      <c r="G7" s="380"/>
      <c r="H7" s="380"/>
      <c r="I7" s="27" t="s">
        <v>492</v>
      </c>
      <c r="K7" s="380"/>
      <c r="L7" s="380"/>
      <c r="M7" s="380"/>
      <c r="N7" s="380"/>
      <c r="O7" s="380"/>
      <c r="P7" s="380"/>
    </row>
    <row r="8" s="376" customFormat="1" ht="32.25" customHeight="1" spans="2:18">
      <c r="B8" s="381" t="s">
        <v>493</v>
      </c>
      <c r="C8" s="382" t="s">
        <v>628</v>
      </c>
      <c r="D8" s="383" t="s">
        <v>629</v>
      </c>
      <c r="E8" s="383" t="s">
        <v>495</v>
      </c>
      <c r="F8" s="383" t="s">
        <v>496</v>
      </c>
      <c r="G8" s="384" t="s">
        <v>630</v>
      </c>
      <c r="H8" s="385"/>
      <c r="I8" s="432" t="s">
        <v>497</v>
      </c>
      <c r="J8" s="433"/>
      <c r="K8" s="433"/>
      <c r="L8" s="433"/>
      <c r="M8" s="433"/>
      <c r="N8" s="433"/>
      <c r="O8" s="434"/>
      <c r="P8" s="435"/>
      <c r="Q8" s="435"/>
      <c r="R8" s="435"/>
    </row>
    <row r="9" s="376" customFormat="1" ht="28.5" customHeight="1" spans="2:18">
      <c r="B9" s="386"/>
      <c r="C9" s="387"/>
      <c r="D9" s="388"/>
      <c r="E9" s="388"/>
      <c r="F9" s="388"/>
      <c r="G9" s="389" t="s">
        <v>433</v>
      </c>
      <c r="H9" s="390" t="s">
        <v>12</v>
      </c>
      <c r="I9" s="436"/>
      <c r="J9" s="435"/>
      <c r="K9" s="435"/>
      <c r="L9" s="435"/>
      <c r="M9" s="435"/>
      <c r="N9" s="435"/>
      <c r="O9" s="435"/>
      <c r="P9" s="435"/>
      <c r="Q9" s="435"/>
      <c r="R9" s="435"/>
    </row>
    <row r="10" s="377" customFormat="1" ht="24" customHeight="1" spans="2:18">
      <c r="B10" s="391" t="s">
        <v>498</v>
      </c>
      <c r="C10" s="392" t="s">
        <v>631</v>
      </c>
      <c r="D10" s="393"/>
      <c r="E10" s="393"/>
      <c r="F10" s="393"/>
      <c r="G10" s="393"/>
      <c r="H10" s="393"/>
      <c r="I10" s="437" t="str">
        <f>IFERROR(H10/G10,"  ")</f>
        <v>  </v>
      </c>
      <c r="J10" s="438"/>
      <c r="K10" s="438"/>
      <c r="L10" s="438"/>
      <c r="M10" s="438"/>
      <c r="N10" s="438"/>
      <c r="O10" s="438"/>
      <c r="P10" s="438"/>
      <c r="Q10" s="438"/>
      <c r="R10" s="438"/>
    </row>
    <row r="11" s="377" customFormat="1" ht="24" customHeight="1" spans="2:18">
      <c r="B11" s="394" t="s">
        <v>500</v>
      </c>
      <c r="C11" s="395" t="s">
        <v>632</v>
      </c>
      <c r="D11" s="396">
        <v>200000</v>
      </c>
      <c r="E11" s="397">
        <v>131937</v>
      </c>
      <c r="F11" s="396">
        <v>200000</v>
      </c>
      <c r="G11" s="398">
        <v>120000</v>
      </c>
      <c r="H11" s="399">
        <v>153200</v>
      </c>
      <c r="I11" s="439">
        <f t="shared" ref="I11:I16" si="0">IFERROR(H11/G11,"  ")</f>
        <v>1.27666666666667</v>
      </c>
      <c r="J11" s="438"/>
      <c r="K11" s="438"/>
      <c r="L11" s="438"/>
      <c r="M11" s="438"/>
      <c r="N11" s="438"/>
      <c r="O11" s="438"/>
      <c r="P11" s="438"/>
      <c r="Q11" s="438"/>
      <c r="R11" s="438"/>
    </row>
    <row r="12" s="377" customFormat="1" ht="26.25" customHeight="1" spans="2:18">
      <c r="B12" s="394" t="s">
        <v>502</v>
      </c>
      <c r="C12" s="395" t="s">
        <v>633</v>
      </c>
      <c r="D12" s="396">
        <v>100000</v>
      </c>
      <c r="E12" s="397">
        <v>106000</v>
      </c>
      <c r="F12" s="396">
        <v>100000</v>
      </c>
      <c r="G12" s="398">
        <v>50000</v>
      </c>
      <c r="H12" s="399">
        <v>75000</v>
      </c>
      <c r="I12" s="439">
        <f t="shared" si="0"/>
        <v>1.5</v>
      </c>
      <c r="J12" s="438"/>
      <c r="K12" s="438"/>
      <c r="L12" s="438"/>
      <c r="M12" s="438"/>
      <c r="N12" s="438"/>
      <c r="O12" s="438"/>
      <c r="P12" s="438"/>
      <c r="Q12" s="438"/>
      <c r="R12" s="438"/>
    </row>
    <row r="13" s="377" customFormat="1" ht="24" customHeight="1" spans="2:18">
      <c r="B13" s="394" t="s">
        <v>504</v>
      </c>
      <c r="C13" s="395" t="s">
        <v>634</v>
      </c>
      <c r="D13" s="396">
        <v>700000</v>
      </c>
      <c r="E13" s="397">
        <v>758302</v>
      </c>
      <c r="F13" s="396">
        <v>700000</v>
      </c>
      <c r="G13" s="398">
        <v>400000</v>
      </c>
      <c r="H13" s="399">
        <v>455000</v>
      </c>
      <c r="I13" s="439">
        <f t="shared" si="0"/>
        <v>1.1375</v>
      </c>
      <c r="J13" s="438"/>
      <c r="K13" s="438"/>
      <c r="L13" s="438"/>
      <c r="M13" s="438"/>
      <c r="N13" s="438"/>
      <c r="O13" s="438"/>
      <c r="P13" s="438"/>
      <c r="Q13" s="438"/>
      <c r="R13" s="438"/>
    </row>
    <row r="14" s="377" customFormat="1" ht="24" customHeight="1" spans="2:18">
      <c r="B14" s="394" t="s">
        <v>635</v>
      </c>
      <c r="C14" s="395" t="s">
        <v>636</v>
      </c>
      <c r="D14" s="396">
        <v>900000</v>
      </c>
      <c r="E14" s="397">
        <v>892484</v>
      </c>
      <c r="F14" s="396">
        <v>900000</v>
      </c>
      <c r="G14" s="398">
        <v>600000</v>
      </c>
      <c r="H14" s="399">
        <v>416163</v>
      </c>
      <c r="I14" s="439">
        <f t="shared" si="0"/>
        <v>0.693605</v>
      </c>
      <c r="J14" s="438"/>
      <c r="K14" s="438"/>
      <c r="L14" s="438"/>
      <c r="M14" s="438"/>
      <c r="N14" s="438"/>
      <c r="O14" s="438"/>
      <c r="P14" s="438"/>
      <c r="Q14" s="438"/>
      <c r="R14" s="438"/>
    </row>
    <row r="15" s="377" customFormat="1" ht="24" customHeight="1" spans="2:18">
      <c r="B15" s="394" t="s">
        <v>637</v>
      </c>
      <c r="C15" s="395" t="s">
        <v>638</v>
      </c>
      <c r="D15" s="396">
        <v>700000</v>
      </c>
      <c r="E15" s="397">
        <v>700850</v>
      </c>
      <c r="F15" s="396">
        <v>700000</v>
      </c>
      <c r="G15" s="398">
        <v>340000</v>
      </c>
      <c r="H15" s="399">
        <v>49962</v>
      </c>
      <c r="I15" s="439">
        <f t="shared" si="0"/>
        <v>0.146947058823529</v>
      </c>
      <c r="J15" s="438"/>
      <c r="K15" s="438"/>
      <c r="L15" s="438"/>
      <c r="M15" s="438"/>
      <c r="N15" s="438"/>
      <c r="O15" s="438"/>
      <c r="P15" s="438"/>
      <c r="Q15" s="438"/>
      <c r="R15" s="438"/>
    </row>
    <row r="16" s="377" customFormat="1" ht="24" customHeight="1" spans="2:18">
      <c r="B16" s="400" t="s">
        <v>639</v>
      </c>
      <c r="C16" s="401" t="s">
        <v>640</v>
      </c>
      <c r="D16" s="402"/>
      <c r="E16" s="402"/>
      <c r="F16" s="402"/>
      <c r="G16" s="402"/>
      <c r="H16" s="402"/>
      <c r="I16" s="440" t="str">
        <f t="shared" si="0"/>
        <v>  </v>
      </c>
      <c r="J16" s="438"/>
      <c r="K16" s="438"/>
      <c r="L16" s="438"/>
      <c r="M16" s="438"/>
      <c r="N16" s="438"/>
      <c r="O16" s="438"/>
      <c r="P16" s="438"/>
      <c r="Q16" s="438"/>
      <c r="R16" s="438"/>
    </row>
    <row r="17" ht="16.5" spans="2:6">
      <c r="B17" s="403"/>
      <c r="C17" s="404"/>
      <c r="D17" s="403"/>
      <c r="E17" s="403"/>
      <c r="F17" s="405"/>
    </row>
    <row r="18" ht="20.25" customHeight="1" spans="2:11">
      <c r="B18" s="406" t="s">
        <v>641</v>
      </c>
      <c r="C18" s="407" t="s">
        <v>631</v>
      </c>
      <c r="D18" s="407"/>
      <c r="E18" s="408"/>
      <c r="F18" s="409" t="s">
        <v>632</v>
      </c>
      <c r="G18" s="407"/>
      <c r="H18" s="408"/>
      <c r="I18" s="409" t="s">
        <v>633</v>
      </c>
      <c r="J18" s="407"/>
      <c r="K18" s="408"/>
    </row>
    <row r="19" spans="2:11">
      <c r="B19" s="410"/>
      <c r="C19" s="411">
        <v>1</v>
      </c>
      <c r="D19" s="411">
        <v>2</v>
      </c>
      <c r="E19" s="412">
        <v>3</v>
      </c>
      <c r="F19" s="413">
        <v>4</v>
      </c>
      <c r="G19" s="411">
        <v>5</v>
      </c>
      <c r="H19" s="412">
        <v>6</v>
      </c>
      <c r="I19" s="413">
        <v>7</v>
      </c>
      <c r="J19" s="411">
        <v>8</v>
      </c>
      <c r="K19" s="412">
        <v>9</v>
      </c>
    </row>
    <row r="20" spans="2:11">
      <c r="B20" s="414"/>
      <c r="C20" s="415" t="s">
        <v>642</v>
      </c>
      <c r="D20" s="415" t="s">
        <v>643</v>
      </c>
      <c r="E20" s="416" t="s">
        <v>644</v>
      </c>
      <c r="F20" s="417" t="s">
        <v>642</v>
      </c>
      <c r="G20" s="415" t="s">
        <v>643</v>
      </c>
      <c r="H20" s="416" t="s">
        <v>644</v>
      </c>
      <c r="I20" s="417" t="s">
        <v>642</v>
      </c>
      <c r="J20" s="415" t="s">
        <v>643</v>
      </c>
      <c r="K20" s="416" t="s">
        <v>644</v>
      </c>
    </row>
    <row r="21" spans="2:11">
      <c r="B21" s="418">
        <v>1</v>
      </c>
      <c r="C21" s="419"/>
      <c r="D21" s="419"/>
      <c r="E21" s="420"/>
      <c r="F21" s="419" t="s">
        <v>645</v>
      </c>
      <c r="G21" s="419" t="s">
        <v>646</v>
      </c>
      <c r="H21" s="420">
        <v>20000</v>
      </c>
      <c r="I21" s="423" t="s">
        <v>647</v>
      </c>
      <c r="J21" s="419" t="s">
        <v>648</v>
      </c>
      <c r="K21" s="420">
        <v>30000</v>
      </c>
    </row>
    <row r="22" spans="2:11">
      <c r="B22" s="418">
        <v>2</v>
      </c>
      <c r="C22" s="419"/>
      <c r="D22" s="419"/>
      <c r="E22" s="420"/>
      <c r="F22" s="419" t="s">
        <v>649</v>
      </c>
      <c r="G22" s="419" t="s">
        <v>650</v>
      </c>
      <c r="H22" s="420">
        <v>30000</v>
      </c>
      <c r="I22" s="423" t="s">
        <v>651</v>
      </c>
      <c r="J22" s="419" t="s">
        <v>652</v>
      </c>
      <c r="K22" s="422">
        <v>30000</v>
      </c>
    </row>
    <row r="23" spans="2:11">
      <c r="B23" s="418">
        <v>3</v>
      </c>
      <c r="C23" s="419"/>
      <c r="D23" s="419"/>
      <c r="E23" s="420"/>
      <c r="F23" s="419" t="s">
        <v>653</v>
      </c>
      <c r="G23" s="419" t="s">
        <v>654</v>
      </c>
      <c r="H23" s="420">
        <v>30000</v>
      </c>
      <c r="I23" s="424" t="s">
        <v>655</v>
      </c>
      <c r="J23" s="421" t="s">
        <v>656</v>
      </c>
      <c r="K23" s="422">
        <v>10000</v>
      </c>
    </row>
    <row r="24" spans="2:11">
      <c r="B24" s="418">
        <v>4</v>
      </c>
      <c r="C24" s="421"/>
      <c r="D24" s="421"/>
      <c r="E24" s="422"/>
      <c r="F24" s="423" t="s">
        <v>657</v>
      </c>
      <c r="G24" s="419" t="s">
        <v>658</v>
      </c>
      <c r="H24" s="420">
        <v>43200</v>
      </c>
      <c r="I24" s="424" t="s">
        <v>659</v>
      </c>
      <c r="J24" s="421" t="s">
        <v>660</v>
      </c>
      <c r="K24" s="441">
        <v>5000</v>
      </c>
    </row>
    <row r="25" spans="2:11">
      <c r="B25" s="418">
        <v>5</v>
      </c>
      <c r="C25" s="421"/>
      <c r="D25" s="421"/>
      <c r="E25" s="422"/>
      <c r="F25" s="423" t="s">
        <v>661</v>
      </c>
      <c r="G25" s="419" t="s">
        <v>662</v>
      </c>
      <c r="H25" s="422">
        <v>10000</v>
      </c>
      <c r="I25" s="424"/>
      <c r="J25" s="421"/>
      <c r="K25" s="441"/>
    </row>
    <row r="26" spans="2:11">
      <c r="B26" s="418">
        <v>6</v>
      </c>
      <c r="C26" s="421"/>
      <c r="D26" s="421"/>
      <c r="E26" s="422"/>
      <c r="F26" s="424" t="s">
        <v>663</v>
      </c>
      <c r="G26" s="421" t="s">
        <v>664</v>
      </c>
      <c r="H26" s="422">
        <v>15000</v>
      </c>
      <c r="I26" s="424"/>
      <c r="J26" s="421"/>
      <c r="K26" s="441"/>
    </row>
    <row r="27" spans="2:11">
      <c r="B27" s="418">
        <v>7</v>
      </c>
      <c r="C27" s="421"/>
      <c r="D27" s="421"/>
      <c r="E27" s="422"/>
      <c r="F27" s="424" t="s">
        <v>665</v>
      </c>
      <c r="G27" s="421" t="s">
        <v>666</v>
      </c>
      <c r="H27" s="422">
        <v>20000</v>
      </c>
      <c r="I27" s="424"/>
      <c r="J27" s="421"/>
      <c r="K27" s="441"/>
    </row>
    <row r="28" spans="2:11">
      <c r="B28" s="418">
        <v>8</v>
      </c>
      <c r="C28" s="421"/>
      <c r="D28" s="421"/>
      <c r="E28" s="422"/>
      <c r="F28" s="424" t="s">
        <v>667</v>
      </c>
      <c r="G28" s="421" t="s">
        <v>668</v>
      </c>
      <c r="H28" s="422">
        <v>10000</v>
      </c>
      <c r="I28" s="424"/>
      <c r="J28" s="421"/>
      <c r="K28" s="441"/>
    </row>
    <row r="29" spans="2:11">
      <c r="B29" s="418">
        <v>9</v>
      </c>
      <c r="C29" s="421"/>
      <c r="D29" s="421"/>
      <c r="E29" s="422"/>
      <c r="F29" s="424" t="s">
        <v>669</v>
      </c>
      <c r="G29" s="421" t="s">
        <v>670</v>
      </c>
      <c r="H29" s="422">
        <v>60000</v>
      </c>
      <c r="I29" s="424"/>
      <c r="J29" s="421"/>
      <c r="K29" s="441"/>
    </row>
    <row r="30" customHeight="1" spans="2:11">
      <c r="B30" s="425">
        <v>10</v>
      </c>
      <c r="C30" s="421"/>
      <c r="D30" s="421"/>
      <c r="E30" s="422"/>
      <c r="F30" s="424" t="s">
        <v>671</v>
      </c>
      <c r="G30" s="421" t="s">
        <v>672</v>
      </c>
      <c r="H30" s="422">
        <v>10000</v>
      </c>
      <c r="I30" s="424"/>
      <c r="J30" s="421"/>
      <c r="K30" s="441"/>
    </row>
    <row r="31" spans="2:11">
      <c r="B31" s="425">
        <v>11</v>
      </c>
      <c r="C31" s="421"/>
      <c r="D31" s="421"/>
      <c r="E31" s="422"/>
      <c r="F31" s="421" t="s">
        <v>673</v>
      </c>
      <c r="G31" s="421" t="s">
        <v>674</v>
      </c>
      <c r="H31" s="422">
        <v>20000</v>
      </c>
      <c r="I31" s="424"/>
      <c r="J31" s="421"/>
      <c r="K31" s="441"/>
    </row>
    <row r="32" spans="2:11">
      <c r="B32" s="425">
        <v>12</v>
      </c>
      <c r="C32" s="421"/>
      <c r="D32" s="421"/>
      <c r="E32" s="422"/>
      <c r="F32" s="421" t="s">
        <v>675</v>
      </c>
      <c r="G32" s="421" t="s">
        <v>676</v>
      </c>
      <c r="H32" s="422">
        <v>20000</v>
      </c>
      <c r="I32" s="424"/>
      <c r="J32" s="421"/>
      <c r="K32" s="441"/>
    </row>
    <row r="33" spans="2:11">
      <c r="B33" s="425">
        <v>13</v>
      </c>
      <c r="C33" s="421"/>
      <c r="D33" s="421"/>
      <c r="E33" s="422"/>
      <c r="F33" s="421" t="s">
        <v>645</v>
      </c>
      <c r="G33" s="421" t="s">
        <v>677</v>
      </c>
      <c r="H33" s="422">
        <v>50000</v>
      </c>
      <c r="I33" s="424"/>
      <c r="J33" s="421"/>
      <c r="K33" s="441"/>
    </row>
    <row r="34" spans="2:11">
      <c r="B34" s="425">
        <v>14</v>
      </c>
      <c r="C34" s="421"/>
      <c r="D34" s="421"/>
      <c r="E34" s="422"/>
      <c r="F34" s="421" t="s">
        <v>678</v>
      </c>
      <c r="G34" s="421" t="s">
        <v>679</v>
      </c>
      <c r="H34" s="422">
        <v>200000</v>
      </c>
      <c r="I34" s="424"/>
      <c r="J34" s="421"/>
      <c r="K34" s="441"/>
    </row>
    <row r="35" spans="2:11">
      <c r="B35" s="425">
        <v>15</v>
      </c>
      <c r="C35" s="421"/>
      <c r="D35" s="421"/>
      <c r="E35" s="422"/>
      <c r="F35" s="421" t="s">
        <v>680</v>
      </c>
      <c r="G35" s="421" t="s">
        <v>677</v>
      </c>
      <c r="H35" s="422">
        <v>15000</v>
      </c>
      <c r="I35" s="424"/>
      <c r="J35" s="421"/>
      <c r="K35" s="441"/>
    </row>
    <row r="36" spans="2:11">
      <c r="B36" s="425">
        <v>16</v>
      </c>
      <c r="C36" s="421"/>
      <c r="D36" s="421"/>
      <c r="E36" s="422"/>
      <c r="F36" s="421" t="s">
        <v>681</v>
      </c>
      <c r="G36" s="421" t="s">
        <v>682</v>
      </c>
      <c r="H36" s="422">
        <v>20000</v>
      </c>
      <c r="I36" s="424"/>
      <c r="J36" s="421"/>
      <c r="K36" s="441"/>
    </row>
    <row r="37" spans="2:11">
      <c r="B37" s="425">
        <v>17</v>
      </c>
      <c r="C37" s="421"/>
      <c r="D37" s="421"/>
      <c r="E37" s="422"/>
      <c r="F37" s="426" t="s">
        <v>683</v>
      </c>
      <c r="G37" s="426" t="s">
        <v>684</v>
      </c>
      <c r="H37" s="427">
        <v>10000</v>
      </c>
      <c r="I37" s="424"/>
      <c r="J37" s="421"/>
      <c r="K37" s="441"/>
    </row>
    <row r="38" spans="2:11">
      <c r="B38" s="425">
        <v>18</v>
      </c>
      <c r="C38" s="421"/>
      <c r="D38" s="421"/>
      <c r="E38" s="422"/>
      <c r="F38" s="426" t="s">
        <v>685</v>
      </c>
      <c r="G38" s="426" t="s">
        <v>686</v>
      </c>
      <c r="H38" s="427">
        <v>15000</v>
      </c>
      <c r="I38" s="424"/>
      <c r="J38" s="421"/>
      <c r="K38" s="441"/>
    </row>
    <row r="39" spans="2:11">
      <c r="B39" s="425">
        <v>19</v>
      </c>
      <c r="C39" s="421"/>
      <c r="D39" s="421"/>
      <c r="E39" s="422"/>
      <c r="F39" s="426" t="s">
        <v>687</v>
      </c>
      <c r="G39" s="426" t="s">
        <v>688</v>
      </c>
      <c r="H39" s="427">
        <v>10000</v>
      </c>
      <c r="I39" s="424"/>
      <c r="J39" s="421"/>
      <c r="K39" s="441"/>
    </row>
    <row r="40" spans="2:11">
      <c r="B40" s="425">
        <v>20</v>
      </c>
      <c r="C40" s="426"/>
      <c r="D40" s="426"/>
      <c r="E40" s="427"/>
      <c r="F40" s="428"/>
      <c r="G40" s="426"/>
      <c r="H40" s="429"/>
      <c r="I40" s="428"/>
      <c r="J40" s="426"/>
      <c r="K40" s="429"/>
    </row>
    <row r="41" spans="2:11">
      <c r="B41" s="425">
        <v>21</v>
      </c>
      <c r="C41" s="426"/>
      <c r="D41" s="426"/>
      <c r="E41" s="427"/>
      <c r="F41" s="428"/>
      <c r="G41" s="426"/>
      <c r="H41" s="429"/>
      <c r="I41" s="428"/>
      <c r="J41" s="426"/>
      <c r="K41" s="429"/>
    </row>
    <row r="42" spans="2:11">
      <c r="B42" s="425"/>
      <c r="C42" s="426"/>
      <c r="D42" s="426"/>
      <c r="E42" s="427"/>
      <c r="F42" s="428"/>
      <c r="G42" s="426"/>
      <c r="H42" s="429"/>
      <c r="I42" s="428"/>
      <c r="J42" s="426"/>
      <c r="K42" s="429"/>
    </row>
    <row r="43" ht="16.5" spans="2:11">
      <c r="B43" s="185" t="s">
        <v>107</v>
      </c>
      <c r="E43" s="427">
        <f>SUM(E21:E42)</f>
        <v>0</v>
      </c>
      <c r="G43" s="426">
        <f>SUM(J301)</f>
        <v>0</v>
      </c>
      <c r="H43" s="427">
        <f>SUM(H21:H42)</f>
        <v>608200</v>
      </c>
      <c r="K43" s="427">
        <f>SUM(K21:K42)</f>
        <v>75000</v>
      </c>
    </row>
    <row r="44" customHeight="1" spans="2:9">
      <c r="B44" s="430" t="s">
        <v>593</v>
      </c>
      <c r="C44" s="430"/>
      <c r="D44" s="430"/>
      <c r="E44" s="430"/>
      <c r="F44" s="430"/>
      <c r="G44" s="430"/>
      <c r="H44" s="430"/>
      <c r="I44" s="185"/>
    </row>
    <row r="45" spans="2:7">
      <c r="B45" s="185"/>
      <c r="C45" s="185" t="s">
        <v>689</v>
      </c>
      <c r="D45" s="185"/>
      <c r="E45" s="185"/>
      <c r="G45" s="185"/>
    </row>
    <row r="46" spans="2:5">
      <c r="B46" s="185"/>
      <c r="C46" s="185"/>
      <c r="E46" s="185"/>
    </row>
  </sheetData>
  <mergeCells count="14">
    <mergeCell ref="N2:O2"/>
    <mergeCell ref="B5:I5"/>
    <mergeCell ref="G8:H8"/>
    <mergeCell ref="C18:E18"/>
    <mergeCell ref="F18:H18"/>
    <mergeCell ref="I18:K18"/>
    <mergeCell ref="B44:H44"/>
    <mergeCell ref="B8:B9"/>
    <mergeCell ref="B18:B20"/>
    <mergeCell ref="C8:C9"/>
    <mergeCell ref="D8:D9"/>
    <mergeCell ref="E8:E9"/>
    <mergeCell ref="F8:F9"/>
    <mergeCell ref="I8:I9"/>
  </mergeCells>
  <pageMargins left="0.699305555555556" right="0.699305555555556" top="0.75" bottom="0.75" header="0.3" footer="0.3"/>
  <pageSetup paperSize="9" scale="64" orientation="landscape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60"/>
  <sheetViews>
    <sheetView showGridLines="0" view="pageBreakPreview" zoomScale="78" zoomScaleNormal="100" zoomScaleSheetLayoutView="78" workbookViewId="0">
      <selection activeCell="L35" sqref="L35"/>
    </sheetView>
  </sheetViews>
  <sheetFormatPr defaultColWidth="9" defaultRowHeight="15.75"/>
  <cols>
    <col min="1" max="1" width="5.42857142857143" style="185" customWidth="1"/>
    <col min="2" max="2" width="12.7142857142857" style="185" customWidth="1"/>
    <col min="3" max="4" width="15.7142857142857" style="185" customWidth="1"/>
    <col min="5" max="5" width="17.4285714285714" style="185" customWidth="1"/>
    <col min="6" max="6" width="19.5714285714286" style="185" customWidth="1"/>
    <col min="7" max="7" width="21.5714285714286" style="185" customWidth="1"/>
    <col min="8" max="8" width="23.1428571428571" style="185" customWidth="1"/>
    <col min="9" max="9" width="8.71428571428571" style="185" customWidth="1"/>
    <col min="10" max="10" width="17.7142857142857" style="185" customWidth="1"/>
    <col min="11" max="11" width="8.71428571428571" style="185" customWidth="1"/>
    <col min="12" max="12" width="17.7142857142857" style="185" customWidth="1"/>
    <col min="13" max="13" width="28.8571428571429" style="185" customWidth="1"/>
    <col min="14" max="14" width="18.4285714285714" style="185" customWidth="1"/>
    <col min="15" max="259" width="9.14285714285714" style="185"/>
    <col min="260" max="260" width="5.42857142857143" style="185" customWidth="1"/>
    <col min="261" max="262" width="18" style="185" customWidth="1"/>
    <col min="263" max="263" width="17.4285714285714" style="185" customWidth="1"/>
    <col min="264" max="264" width="17.5714285714286" style="185" customWidth="1"/>
    <col min="265" max="265" width="19.4285714285714" style="185" customWidth="1"/>
    <col min="266" max="266" width="15.8571428571429" style="185" customWidth="1"/>
    <col min="267" max="267" width="17.8571428571429" style="185" customWidth="1"/>
    <col min="268" max="268" width="22.1428571428571" style="185" customWidth="1"/>
    <col min="269" max="269" width="15.4285714285714" style="185" customWidth="1"/>
    <col min="270" max="270" width="18.4285714285714" style="185" customWidth="1"/>
    <col min="271" max="515" width="9.14285714285714" style="185"/>
    <col min="516" max="516" width="5.42857142857143" style="185" customWidth="1"/>
    <col min="517" max="518" width="18" style="185" customWidth="1"/>
    <col min="519" max="519" width="17.4285714285714" style="185" customWidth="1"/>
    <col min="520" max="520" width="17.5714285714286" style="185" customWidth="1"/>
    <col min="521" max="521" width="19.4285714285714" style="185" customWidth="1"/>
    <col min="522" max="522" width="15.8571428571429" style="185" customWidth="1"/>
    <col min="523" max="523" width="17.8571428571429" style="185" customWidth="1"/>
    <col min="524" max="524" width="22.1428571428571" style="185" customWidth="1"/>
    <col min="525" max="525" width="15.4285714285714" style="185" customWidth="1"/>
    <col min="526" max="526" width="18.4285714285714" style="185" customWidth="1"/>
    <col min="527" max="771" width="9.14285714285714" style="185"/>
    <col min="772" max="772" width="5.42857142857143" style="185" customWidth="1"/>
    <col min="773" max="774" width="18" style="185" customWidth="1"/>
    <col min="775" max="775" width="17.4285714285714" style="185" customWidth="1"/>
    <col min="776" max="776" width="17.5714285714286" style="185" customWidth="1"/>
    <col min="777" max="777" width="19.4285714285714" style="185" customWidth="1"/>
    <col min="778" max="778" width="15.8571428571429" style="185" customWidth="1"/>
    <col min="779" max="779" width="17.8571428571429" style="185" customWidth="1"/>
    <col min="780" max="780" width="22.1428571428571" style="185" customWidth="1"/>
    <col min="781" max="781" width="15.4285714285714" style="185" customWidth="1"/>
    <col min="782" max="782" width="18.4285714285714" style="185" customWidth="1"/>
    <col min="783" max="1027" width="9.14285714285714" style="185"/>
    <col min="1028" max="1028" width="5.42857142857143" style="185" customWidth="1"/>
    <col min="1029" max="1030" width="18" style="185" customWidth="1"/>
    <col min="1031" max="1031" width="17.4285714285714" style="185" customWidth="1"/>
    <col min="1032" max="1032" width="17.5714285714286" style="185" customWidth="1"/>
    <col min="1033" max="1033" width="19.4285714285714" style="185" customWidth="1"/>
    <col min="1034" max="1034" width="15.8571428571429" style="185" customWidth="1"/>
    <col min="1035" max="1035" width="17.8571428571429" style="185" customWidth="1"/>
    <col min="1036" max="1036" width="22.1428571428571" style="185" customWidth="1"/>
    <col min="1037" max="1037" width="15.4285714285714" style="185" customWidth="1"/>
    <col min="1038" max="1038" width="18.4285714285714" style="185" customWidth="1"/>
    <col min="1039" max="1283" width="9.14285714285714" style="185"/>
    <col min="1284" max="1284" width="5.42857142857143" style="185" customWidth="1"/>
    <col min="1285" max="1286" width="18" style="185" customWidth="1"/>
    <col min="1287" max="1287" width="17.4285714285714" style="185" customWidth="1"/>
    <col min="1288" max="1288" width="17.5714285714286" style="185" customWidth="1"/>
    <col min="1289" max="1289" width="19.4285714285714" style="185" customWidth="1"/>
    <col min="1290" max="1290" width="15.8571428571429" style="185" customWidth="1"/>
    <col min="1291" max="1291" width="17.8571428571429" style="185" customWidth="1"/>
    <col min="1292" max="1292" width="22.1428571428571" style="185" customWidth="1"/>
    <col min="1293" max="1293" width="15.4285714285714" style="185" customWidth="1"/>
    <col min="1294" max="1294" width="18.4285714285714" style="185" customWidth="1"/>
    <col min="1295" max="1539" width="9.14285714285714" style="185"/>
    <col min="1540" max="1540" width="5.42857142857143" style="185" customWidth="1"/>
    <col min="1541" max="1542" width="18" style="185" customWidth="1"/>
    <col min="1543" max="1543" width="17.4285714285714" style="185" customWidth="1"/>
    <col min="1544" max="1544" width="17.5714285714286" style="185" customWidth="1"/>
    <col min="1545" max="1545" width="19.4285714285714" style="185" customWidth="1"/>
    <col min="1546" max="1546" width="15.8571428571429" style="185" customWidth="1"/>
    <col min="1547" max="1547" width="17.8571428571429" style="185" customWidth="1"/>
    <col min="1548" max="1548" width="22.1428571428571" style="185" customWidth="1"/>
    <col min="1549" max="1549" width="15.4285714285714" style="185" customWidth="1"/>
    <col min="1550" max="1550" width="18.4285714285714" style="185" customWidth="1"/>
    <col min="1551" max="1795" width="9.14285714285714" style="185"/>
    <col min="1796" max="1796" width="5.42857142857143" style="185" customWidth="1"/>
    <col min="1797" max="1798" width="18" style="185" customWidth="1"/>
    <col min="1799" max="1799" width="17.4285714285714" style="185" customWidth="1"/>
    <col min="1800" max="1800" width="17.5714285714286" style="185" customWidth="1"/>
    <col min="1801" max="1801" width="19.4285714285714" style="185" customWidth="1"/>
    <col min="1802" max="1802" width="15.8571428571429" style="185" customWidth="1"/>
    <col min="1803" max="1803" width="17.8571428571429" style="185" customWidth="1"/>
    <col min="1804" max="1804" width="22.1428571428571" style="185" customWidth="1"/>
    <col min="1805" max="1805" width="15.4285714285714" style="185" customWidth="1"/>
    <col min="1806" max="1806" width="18.4285714285714" style="185" customWidth="1"/>
    <col min="1807" max="2051" width="9.14285714285714" style="185"/>
    <col min="2052" max="2052" width="5.42857142857143" style="185" customWidth="1"/>
    <col min="2053" max="2054" width="18" style="185" customWidth="1"/>
    <col min="2055" max="2055" width="17.4285714285714" style="185" customWidth="1"/>
    <col min="2056" max="2056" width="17.5714285714286" style="185" customWidth="1"/>
    <col min="2057" max="2057" width="19.4285714285714" style="185" customWidth="1"/>
    <col min="2058" max="2058" width="15.8571428571429" style="185" customWidth="1"/>
    <col min="2059" max="2059" width="17.8571428571429" style="185" customWidth="1"/>
    <col min="2060" max="2060" width="22.1428571428571" style="185" customWidth="1"/>
    <col min="2061" max="2061" width="15.4285714285714" style="185" customWidth="1"/>
    <col min="2062" max="2062" width="18.4285714285714" style="185" customWidth="1"/>
    <col min="2063" max="2307" width="9.14285714285714" style="185"/>
    <col min="2308" max="2308" width="5.42857142857143" style="185" customWidth="1"/>
    <col min="2309" max="2310" width="18" style="185" customWidth="1"/>
    <col min="2311" max="2311" width="17.4285714285714" style="185" customWidth="1"/>
    <col min="2312" max="2312" width="17.5714285714286" style="185" customWidth="1"/>
    <col min="2313" max="2313" width="19.4285714285714" style="185" customWidth="1"/>
    <col min="2314" max="2314" width="15.8571428571429" style="185" customWidth="1"/>
    <col min="2315" max="2315" width="17.8571428571429" style="185" customWidth="1"/>
    <col min="2316" max="2316" width="22.1428571428571" style="185" customWidth="1"/>
    <col min="2317" max="2317" width="15.4285714285714" style="185" customWidth="1"/>
    <col min="2318" max="2318" width="18.4285714285714" style="185" customWidth="1"/>
    <col min="2319" max="2563" width="9.14285714285714" style="185"/>
    <col min="2564" max="2564" width="5.42857142857143" style="185" customWidth="1"/>
    <col min="2565" max="2566" width="18" style="185" customWidth="1"/>
    <col min="2567" max="2567" width="17.4285714285714" style="185" customWidth="1"/>
    <col min="2568" max="2568" width="17.5714285714286" style="185" customWidth="1"/>
    <col min="2569" max="2569" width="19.4285714285714" style="185" customWidth="1"/>
    <col min="2570" max="2570" width="15.8571428571429" style="185" customWidth="1"/>
    <col min="2571" max="2571" width="17.8571428571429" style="185" customWidth="1"/>
    <col min="2572" max="2572" width="22.1428571428571" style="185" customWidth="1"/>
    <col min="2573" max="2573" width="15.4285714285714" style="185" customWidth="1"/>
    <col min="2574" max="2574" width="18.4285714285714" style="185" customWidth="1"/>
    <col min="2575" max="2819" width="9.14285714285714" style="185"/>
    <col min="2820" max="2820" width="5.42857142857143" style="185" customWidth="1"/>
    <col min="2821" max="2822" width="18" style="185" customWidth="1"/>
    <col min="2823" max="2823" width="17.4285714285714" style="185" customWidth="1"/>
    <col min="2824" max="2824" width="17.5714285714286" style="185" customWidth="1"/>
    <col min="2825" max="2825" width="19.4285714285714" style="185" customWidth="1"/>
    <col min="2826" max="2826" width="15.8571428571429" style="185" customWidth="1"/>
    <col min="2827" max="2827" width="17.8571428571429" style="185" customWidth="1"/>
    <col min="2828" max="2828" width="22.1428571428571" style="185" customWidth="1"/>
    <col min="2829" max="2829" width="15.4285714285714" style="185" customWidth="1"/>
    <col min="2830" max="2830" width="18.4285714285714" style="185" customWidth="1"/>
    <col min="2831" max="3075" width="9.14285714285714" style="185"/>
    <col min="3076" max="3076" width="5.42857142857143" style="185" customWidth="1"/>
    <col min="3077" max="3078" width="18" style="185" customWidth="1"/>
    <col min="3079" max="3079" width="17.4285714285714" style="185" customWidth="1"/>
    <col min="3080" max="3080" width="17.5714285714286" style="185" customWidth="1"/>
    <col min="3081" max="3081" width="19.4285714285714" style="185" customWidth="1"/>
    <col min="3082" max="3082" width="15.8571428571429" style="185" customWidth="1"/>
    <col min="3083" max="3083" width="17.8571428571429" style="185" customWidth="1"/>
    <col min="3084" max="3084" width="22.1428571428571" style="185" customWidth="1"/>
    <col min="3085" max="3085" width="15.4285714285714" style="185" customWidth="1"/>
    <col min="3086" max="3086" width="18.4285714285714" style="185" customWidth="1"/>
    <col min="3087" max="3331" width="9.14285714285714" style="185"/>
    <col min="3332" max="3332" width="5.42857142857143" style="185" customWidth="1"/>
    <col min="3333" max="3334" width="18" style="185" customWidth="1"/>
    <col min="3335" max="3335" width="17.4285714285714" style="185" customWidth="1"/>
    <col min="3336" max="3336" width="17.5714285714286" style="185" customWidth="1"/>
    <col min="3337" max="3337" width="19.4285714285714" style="185" customWidth="1"/>
    <col min="3338" max="3338" width="15.8571428571429" style="185" customWidth="1"/>
    <col min="3339" max="3339" width="17.8571428571429" style="185" customWidth="1"/>
    <col min="3340" max="3340" width="22.1428571428571" style="185" customWidth="1"/>
    <col min="3341" max="3341" width="15.4285714285714" style="185" customWidth="1"/>
    <col min="3342" max="3342" width="18.4285714285714" style="185" customWidth="1"/>
    <col min="3343" max="3587" width="9.14285714285714" style="185"/>
    <col min="3588" max="3588" width="5.42857142857143" style="185" customWidth="1"/>
    <col min="3589" max="3590" width="18" style="185" customWidth="1"/>
    <col min="3591" max="3591" width="17.4285714285714" style="185" customWidth="1"/>
    <col min="3592" max="3592" width="17.5714285714286" style="185" customWidth="1"/>
    <col min="3593" max="3593" width="19.4285714285714" style="185" customWidth="1"/>
    <col min="3594" max="3594" width="15.8571428571429" style="185" customWidth="1"/>
    <col min="3595" max="3595" width="17.8571428571429" style="185" customWidth="1"/>
    <col min="3596" max="3596" width="22.1428571428571" style="185" customWidth="1"/>
    <col min="3597" max="3597" width="15.4285714285714" style="185" customWidth="1"/>
    <col min="3598" max="3598" width="18.4285714285714" style="185" customWidth="1"/>
    <col min="3599" max="3843" width="9.14285714285714" style="185"/>
    <col min="3844" max="3844" width="5.42857142857143" style="185" customWidth="1"/>
    <col min="3845" max="3846" width="18" style="185" customWidth="1"/>
    <col min="3847" max="3847" width="17.4285714285714" style="185" customWidth="1"/>
    <col min="3848" max="3848" width="17.5714285714286" style="185" customWidth="1"/>
    <col min="3849" max="3849" width="19.4285714285714" style="185" customWidth="1"/>
    <col min="3850" max="3850" width="15.8571428571429" style="185" customWidth="1"/>
    <col min="3851" max="3851" width="17.8571428571429" style="185" customWidth="1"/>
    <col min="3852" max="3852" width="22.1428571428571" style="185" customWidth="1"/>
    <col min="3853" max="3853" width="15.4285714285714" style="185" customWidth="1"/>
    <col min="3854" max="3854" width="18.4285714285714" style="185" customWidth="1"/>
    <col min="3855" max="4099" width="9.14285714285714" style="185"/>
    <col min="4100" max="4100" width="5.42857142857143" style="185" customWidth="1"/>
    <col min="4101" max="4102" width="18" style="185" customWidth="1"/>
    <col min="4103" max="4103" width="17.4285714285714" style="185" customWidth="1"/>
    <col min="4104" max="4104" width="17.5714285714286" style="185" customWidth="1"/>
    <col min="4105" max="4105" width="19.4285714285714" style="185" customWidth="1"/>
    <col min="4106" max="4106" width="15.8571428571429" style="185" customWidth="1"/>
    <col min="4107" max="4107" width="17.8571428571429" style="185" customWidth="1"/>
    <col min="4108" max="4108" width="22.1428571428571" style="185" customWidth="1"/>
    <col min="4109" max="4109" width="15.4285714285714" style="185" customWidth="1"/>
    <col min="4110" max="4110" width="18.4285714285714" style="185" customWidth="1"/>
    <col min="4111" max="4355" width="9.14285714285714" style="185"/>
    <col min="4356" max="4356" width="5.42857142857143" style="185" customWidth="1"/>
    <col min="4357" max="4358" width="18" style="185" customWidth="1"/>
    <col min="4359" max="4359" width="17.4285714285714" style="185" customWidth="1"/>
    <col min="4360" max="4360" width="17.5714285714286" style="185" customWidth="1"/>
    <col min="4361" max="4361" width="19.4285714285714" style="185" customWidth="1"/>
    <col min="4362" max="4362" width="15.8571428571429" style="185" customWidth="1"/>
    <col min="4363" max="4363" width="17.8571428571429" style="185" customWidth="1"/>
    <col min="4364" max="4364" width="22.1428571428571" style="185" customWidth="1"/>
    <col min="4365" max="4365" width="15.4285714285714" style="185" customWidth="1"/>
    <col min="4366" max="4366" width="18.4285714285714" style="185" customWidth="1"/>
    <col min="4367" max="4611" width="9.14285714285714" style="185"/>
    <col min="4612" max="4612" width="5.42857142857143" style="185" customWidth="1"/>
    <col min="4613" max="4614" width="18" style="185" customWidth="1"/>
    <col min="4615" max="4615" width="17.4285714285714" style="185" customWidth="1"/>
    <col min="4616" max="4616" width="17.5714285714286" style="185" customWidth="1"/>
    <col min="4617" max="4617" width="19.4285714285714" style="185" customWidth="1"/>
    <col min="4618" max="4618" width="15.8571428571429" style="185" customWidth="1"/>
    <col min="4619" max="4619" width="17.8571428571429" style="185" customWidth="1"/>
    <col min="4620" max="4620" width="22.1428571428571" style="185" customWidth="1"/>
    <col min="4621" max="4621" width="15.4285714285714" style="185" customWidth="1"/>
    <col min="4622" max="4622" width="18.4285714285714" style="185" customWidth="1"/>
    <col min="4623" max="4867" width="9.14285714285714" style="185"/>
    <col min="4868" max="4868" width="5.42857142857143" style="185" customWidth="1"/>
    <col min="4869" max="4870" width="18" style="185" customWidth="1"/>
    <col min="4871" max="4871" width="17.4285714285714" style="185" customWidth="1"/>
    <col min="4872" max="4872" width="17.5714285714286" style="185" customWidth="1"/>
    <col min="4873" max="4873" width="19.4285714285714" style="185" customWidth="1"/>
    <col min="4874" max="4874" width="15.8571428571429" style="185" customWidth="1"/>
    <col min="4875" max="4875" width="17.8571428571429" style="185" customWidth="1"/>
    <col min="4876" max="4876" width="22.1428571428571" style="185" customWidth="1"/>
    <col min="4877" max="4877" width="15.4285714285714" style="185" customWidth="1"/>
    <col min="4878" max="4878" width="18.4285714285714" style="185" customWidth="1"/>
    <col min="4879" max="5123" width="9.14285714285714" style="185"/>
    <col min="5124" max="5124" width="5.42857142857143" style="185" customWidth="1"/>
    <col min="5125" max="5126" width="18" style="185" customWidth="1"/>
    <col min="5127" max="5127" width="17.4285714285714" style="185" customWidth="1"/>
    <col min="5128" max="5128" width="17.5714285714286" style="185" customWidth="1"/>
    <col min="5129" max="5129" width="19.4285714285714" style="185" customWidth="1"/>
    <col min="5130" max="5130" width="15.8571428571429" style="185" customWidth="1"/>
    <col min="5131" max="5131" width="17.8571428571429" style="185" customWidth="1"/>
    <col min="5132" max="5132" width="22.1428571428571" style="185" customWidth="1"/>
    <col min="5133" max="5133" width="15.4285714285714" style="185" customWidth="1"/>
    <col min="5134" max="5134" width="18.4285714285714" style="185" customWidth="1"/>
    <col min="5135" max="5379" width="9.14285714285714" style="185"/>
    <col min="5380" max="5380" width="5.42857142857143" style="185" customWidth="1"/>
    <col min="5381" max="5382" width="18" style="185" customWidth="1"/>
    <col min="5383" max="5383" width="17.4285714285714" style="185" customWidth="1"/>
    <col min="5384" max="5384" width="17.5714285714286" style="185" customWidth="1"/>
    <col min="5385" max="5385" width="19.4285714285714" style="185" customWidth="1"/>
    <col min="5386" max="5386" width="15.8571428571429" style="185" customWidth="1"/>
    <col min="5387" max="5387" width="17.8571428571429" style="185" customWidth="1"/>
    <col min="5388" max="5388" width="22.1428571428571" style="185" customWidth="1"/>
    <col min="5389" max="5389" width="15.4285714285714" style="185" customWidth="1"/>
    <col min="5390" max="5390" width="18.4285714285714" style="185" customWidth="1"/>
    <col min="5391" max="5635" width="9.14285714285714" style="185"/>
    <col min="5636" max="5636" width="5.42857142857143" style="185" customWidth="1"/>
    <col min="5637" max="5638" width="18" style="185" customWidth="1"/>
    <col min="5639" max="5639" width="17.4285714285714" style="185" customWidth="1"/>
    <col min="5640" max="5640" width="17.5714285714286" style="185" customWidth="1"/>
    <col min="5641" max="5641" width="19.4285714285714" style="185" customWidth="1"/>
    <col min="5642" max="5642" width="15.8571428571429" style="185" customWidth="1"/>
    <col min="5643" max="5643" width="17.8571428571429" style="185" customWidth="1"/>
    <col min="5644" max="5644" width="22.1428571428571" style="185" customWidth="1"/>
    <col min="5645" max="5645" width="15.4285714285714" style="185" customWidth="1"/>
    <col min="5646" max="5646" width="18.4285714285714" style="185" customWidth="1"/>
    <col min="5647" max="5891" width="9.14285714285714" style="185"/>
    <col min="5892" max="5892" width="5.42857142857143" style="185" customWidth="1"/>
    <col min="5893" max="5894" width="18" style="185" customWidth="1"/>
    <col min="5895" max="5895" width="17.4285714285714" style="185" customWidth="1"/>
    <col min="5896" max="5896" width="17.5714285714286" style="185" customWidth="1"/>
    <col min="5897" max="5897" width="19.4285714285714" style="185" customWidth="1"/>
    <col min="5898" max="5898" width="15.8571428571429" style="185" customWidth="1"/>
    <col min="5899" max="5899" width="17.8571428571429" style="185" customWidth="1"/>
    <col min="5900" max="5900" width="22.1428571428571" style="185" customWidth="1"/>
    <col min="5901" max="5901" width="15.4285714285714" style="185" customWidth="1"/>
    <col min="5902" max="5902" width="18.4285714285714" style="185" customWidth="1"/>
    <col min="5903" max="6147" width="9.14285714285714" style="185"/>
    <col min="6148" max="6148" width="5.42857142857143" style="185" customWidth="1"/>
    <col min="6149" max="6150" width="18" style="185" customWidth="1"/>
    <col min="6151" max="6151" width="17.4285714285714" style="185" customWidth="1"/>
    <col min="6152" max="6152" width="17.5714285714286" style="185" customWidth="1"/>
    <col min="6153" max="6153" width="19.4285714285714" style="185" customWidth="1"/>
    <col min="6154" max="6154" width="15.8571428571429" style="185" customWidth="1"/>
    <col min="6155" max="6155" width="17.8571428571429" style="185" customWidth="1"/>
    <col min="6156" max="6156" width="22.1428571428571" style="185" customWidth="1"/>
    <col min="6157" max="6157" width="15.4285714285714" style="185" customWidth="1"/>
    <col min="6158" max="6158" width="18.4285714285714" style="185" customWidth="1"/>
    <col min="6159" max="6403" width="9.14285714285714" style="185"/>
    <col min="6404" max="6404" width="5.42857142857143" style="185" customWidth="1"/>
    <col min="6405" max="6406" width="18" style="185" customWidth="1"/>
    <col min="6407" max="6407" width="17.4285714285714" style="185" customWidth="1"/>
    <col min="6408" max="6408" width="17.5714285714286" style="185" customWidth="1"/>
    <col min="6409" max="6409" width="19.4285714285714" style="185" customWidth="1"/>
    <col min="6410" max="6410" width="15.8571428571429" style="185" customWidth="1"/>
    <col min="6411" max="6411" width="17.8571428571429" style="185" customWidth="1"/>
    <col min="6412" max="6412" width="22.1428571428571" style="185" customWidth="1"/>
    <col min="6413" max="6413" width="15.4285714285714" style="185" customWidth="1"/>
    <col min="6414" max="6414" width="18.4285714285714" style="185" customWidth="1"/>
    <col min="6415" max="6659" width="9.14285714285714" style="185"/>
    <col min="6660" max="6660" width="5.42857142857143" style="185" customWidth="1"/>
    <col min="6661" max="6662" width="18" style="185" customWidth="1"/>
    <col min="6663" max="6663" width="17.4285714285714" style="185" customWidth="1"/>
    <col min="6664" max="6664" width="17.5714285714286" style="185" customWidth="1"/>
    <col min="6665" max="6665" width="19.4285714285714" style="185" customWidth="1"/>
    <col min="6666" max="6666" width="15.8571428571429" style="185" customWidth="1"/>
    <col min="6667" max="6667" width="17.8571428571429" style="185" customWidth="1"/>
    <col min="6668" max="6668" width="22.1428571428571" style="185" customWidth="1"/>
    <col min="6669" max="6669" width="15.4285714285714" style="185" customWidth="1"/>
    <col min="6670" max="6670" width="18.4285714285714" style="185" customWidth="1"/>
    <col min="6671" max="6915" width="9.14285714285714" style="185"/>
    <col min="6916" max="6916" width="5.42857142857143" style="185" customWidth="1"/>
    <col min="6917" max="6918" width="18" style="185" customWidth="1"/>
    <col min="6919" max="6919" width="17.4285714285714" style="185" customWidth="1"/>
    <col min="6920" max="6920" width="17.5714285714286" style="185" customWidth="1"/>
    <col min="6921" max="6921" width="19.4285714285714" style="185" customWidth="1"/>
    <col min="6922" max="6922" width="15.8571428571429" style="185" customWidth="1"/>
    <col min="6923" max="6923" width="17.8571428571429" style="185" customWidth="1"/>
    <col min="6924" max="6924" width="22.1428571428571" style="185" customWidth="1"/>
    <col min="6925" max="6925" width="15.4285714285714" style="185" customWidth="1"/>
    <col min="6926" max="6926" width="18.4285714285714" style="185" customWidth="1"/>
    <col min="6927" max="7171" width="9.14285714285714" style="185"/>
    <col min="7172" max="7172" width="5.42857142857143" style="185" customWidth="1"/>
    <col min="7173" max="7174" width="18" style="185" customWidth="1"/>
    <col min="7175" max="7175" width="17.4285714285714" style="185" customWidth="1"/>
    <col min="7176" max="7176" width="17.5714285714286" style="185" customWidth="1"/>
    <col min="7177" max="7177" width="19.4285714285714" style="185" customWidth="1"/>
    <col min="7178" max="7178" width="15.8571428571429" style="185" customWidth="1"/>
    <col min="7179" max="7179" width="17.8571428571429" style="185" customWidth="1"/>
    <col min="7180" max="7180" width="22.1428571428571" style="185" customWidth="1"/>
    <col min="7181" max="7181" width="15.4285714285714" style="185" customWidth="1"/>
    <col min="7182" max="7182" width="18.4285714285714" style="185" customWidth="1"/>
    <col min="7183" max="7427" width="9.14285714285714" style="185"/>
    <col min="7428" max="7428" width="5.42857142857143" style="185" customWidth="1"/>
    <col min="7429" max="7430" width="18" style="185" customWidth="1"/>
    <col min="7431" max="7431" width="17.4285714285714" style="185" customWidth="1"/>
    <col min="7432" max="7432" width="17.5714285714286" style="185" customWidth="1"/>
    <col min="7433" max="7433" width="19.4285714285714" style="185" customWidth="1"/>
    <col min="7434" max="7434" width="15.8571428571429" style="185" customWidth="1"/>
    <col min="7435" max="7435" width="17.8571428571429" style="185" customWidth="1"/>
    <col min="7436" max="7436" width="22.1428571428571" style="185" customWidth="1"/>
    <col min="7437" max="7437" width="15.4285714285714" style="185" customWidth="1"/>
    <col min="7438" max="7438" width="18.4285714285714" style="185" customWidth="1"/>
    <col min="7439" max="7683" width="9.14285714285714" style="185"/>
    <col min="7684" max="7684" width="5.42857142857143" style="185" customWidth="1"/>
    <col min="7685" max="7686" width="18" style="185" customWidth="1"/>
    <col min="7687" max="7687" width="17.4285714285714" style="185" customWidth="1"/>
    <col min="7688" max="7688" width="17.5714285714286" style="185" customWidth="1"/>
    <col min="7689" max="7689" width="19.4285714285714" style="185" customWidth="1"/>
    <col min="7690" max="7690" width="15.8571428571429" style="185" customWidth="1"/>
    <col min="7691" max="7691" width="17.8571428571429" style="185" customWidth="1"/>
    <col min="7692" max="7692" width="22.1428571428571" style="185" customWidth="1"/>
    <col min="7693" max="7693" width="15.4285714285714" style="185" customWidth="1"/>
    <col min="7694" max="7694" width="18.4285714285714" style="185" customWidth="1"/>
    <col min="7695" max="7939" width="9.14285714285714" style="185"/>
    <col min="7940" max="7940" width="5.42857142857143" style="185" customWidth="1"/>
    <col min="7941" max="7942" width="18" style="185" customWidth="1"/>
    <col min="7943" max="7943" width="17.4285714285714" style="185" customWidth="1"/>
    <col min="7944" max="7944" width="17.5714285714286" style="185" customWidth="1"/>
    <col min="7945" max="7945" width="19.4285714285714" style="185" customWidth="1"/>
    <col min="7946" max="7946" width="15.8571428571429" style="185" customWidth="1"/>
    <col min="7947" max="7947" width="17.8571428571429" style="185" customWidth="1"/>
    <col min="7948" max="7948" width="22.1428571428571" style="185" customWidth="1"/>
    <col min="7949" max="7949" width="15.4285714285714" style="185" customWidth="1"/>
    <col min="7950" max="7950" width="18.4285714285714" style="185" customWidth="1"/>
    <col min="7951" max="8195" width="9.14285714285714" style="185"/>
    <col min="8196" max="8196" width="5.42857142857143" style="185" customWidth="1"/>
    <col min="8197" max="8198" width="18" style="185" customWidth="1"/>
    <col min="8199" max="8199" width="17.4285714285714" style="185" customWidth="1"/>
    <col min="8200" max="8200" width="17.5714285714286" style="185" customWidth="1"/>
    <col min="8201" max="8201" width="19.4285714285714" style="185" customWidth="1"/>
    <col min="8202" max="8202" width="15.8571428571429" style="185" customWidth="1"/>
    <col min="8203" max="8203" width="17.8571428571429" style="185" customWidth="1"/>
    <col min="8204" max="8204" width="22.1428571428571" style="185" customWidth="1"/>
    <col min="8205" max="8205" width="15.4285714285714" style="185" customWidth="1"/>
    <col min="8206" max="8206" width="18.4285714285714" style="185" customWidth="1"/>
    <col min="8207" max="8451" width="9.14285714285714" style="185"/>
    <col min="8452" max="8452" width="5.42857142857143" style="185" customWidth="1"/>
    <col min="8453" max="8454" width="18" style="185" customWidth="1"/>
    <col min="8455" max="8455" width="17.4285714285714" style="185" customWidth="1"/>
    <col min="8456" max="8456" width="17.5714285714286" style="185" customWidth="1"/>
    <col min="8457" max="8457" width="19.4285714285714" style="185" customWidth="1"/>
    <col min="8458" max="8458" width="15.8571428571429" style="185" customWidth="1"/>
    <col min="8459" max="8459" width="17.8571428571429" style="185" customWidth="1"/>
    <col min="8460" max="8460" width="22.1428571428571" style="185" customWidth="1"/>
    <col min="8461" max="8461" width="15.4285714285714" style="185" customWidth="1"/>
    <col min="8462" max="8462" width="18.4285714285714" style="185" customWidth="1"/>
    <col min="8463" max="8707" width="9.14285714285714" style="185"/>
    <col min="8708" max="8708" width="5.42857142857143" style="185" customWidth="1"/>
    <col min="8709" max="8710" width="18" style="185" customWidth="1"/>
    <col min="8711" max="8711" width="17.4285714285714" style="185" customWidth="1"/>
    <col min="8712" max="8712" width="17.5714285714286" style="185" customWidth="1"/>
    <col min="8713" max="8713" width="19.4285714285714" style="185" customWidth="1"/>
    <col min="8714" max="8714" width="15.8571428571429" style="185" customWidth="1"/>
    <col min="8715" max="8715" width="17.8571428571429" style="185" customWidth="1"/>
    <col min="8716" max="8716" width="22.1428571428571" style="185" customWidth="1"/>
    <col min="8717" max="8717" width="15.4285714285714" style="185" customWidth="1"/>
    <col min="8718" max="8718" width="18.4285714285714" style="185" customWidth="1"/>
    <col min="8719" max="8963" width="9.14285714285714" style="185"/>
    <col min="8964" max="8964" width="5.42857142857143" style="185" customWidth="1"/>
    <col min="8965" max="8966" width="18" style="185" customWidth="1"/>
    <col min="8967" max="8967" width="17.4285714285714" style="185" customWidth="1"/>
    <col min="8968" max="8968" width="17.5714285714286" style="185" customWidth="1"/>
    <col min="8969" max="8969" width="19.4285714285714" style="185" customWidth="1"/>
    <col min="8970" max="8970" width="15.8571428571429" style="185" customWidth="1"/>
    <col min="8971" max="8971" width="17.8571428571429" style="185" customWidth="1"/>
    <col min="8972" max="8972" width="22.1428571428571" style="185" customWidth="1"/>
    <col min="8973" max="8973" width="15.4285714285714" style="185" customWidth="1"/>
    <col min="8974" max="8974" width="18.4285714285714" style="185" customWidth="1"/>
    <col min="8975" max="9219" width="9.14285714285714" style="185"/>
    <col min="9220" max="9220" width="5.42857142857143" style="185" customWidth="1"/>
    <col min="9221" max="9222" width="18" style="185" customWidth="1"/>
    <col min="9223" max="9223" width="17.4285714285714" style="185" customWidth="1"/>
    <col min="9224" max="9224" width="17.5714285714286" style="185" customWidth="1"/>
    <col min="9225" max="9225" width="19.4285714285714" style="185" customWidth="1"/>
    <col min="9226" max="9226" width="15.8571428571429" style="185" customWidth="1"/>
    <col min="9227" max="9227" width="17.8571428571429" style="185" customWidth="1"/>
    <col min="9228" max="9228" width="22.1428571428571" style="185" customWidth="1"/>
    <col min="9229" max="9229" width="15.4285714285714" style="185" customWidth="1"/>
    <col min="9230" max="9230" width="18.4285714285714" style="185" customWidth="1"/>
    <col min="9231" max="9475" width="9.14285714285714" style="185"/>
    <col min="9476" max="9476" width="5.42857142857143" style="185" customWidth="1"/>
    <col min="9477" max="9478" width="18" style="185" customWidth="1"/>
    <col min="9479" max="9479" width="17.4285714285714" style="185" customWidth="1"/>
    <col min="9480" max="9480" width="17.5714285714286" style="185" customWidth="1"/>
    <col min="9481" max="9481" width="19.4285714285714" style="185" customWidth="1"/>
    <col min="9482" max="9482" width="15.8571428571429" style="185" customWidth="1"/>
    <col min="9483" max="9483" width="17.8571428571429" style="185" customWidth="1"/>
    <col min="9484" max="9484" width="22.1428571428571" style="185" customWidth="1"/>
    <col min="9485" max="9485" width="15.4285714285714" style="185" customWidth="1"/>
    <col min="9486" max="9486" width="18.4285714285714" style="185" customWidth="1"/>
    <col min="9487" max="9731" width="9.14285714285714" style="185"/>
    <col min="9732" max="9732" width="5.42857142857143" style="185" customWidth="1"/>
    <col min="9733" max="9734" width="18" style="185" customWidth="1"/>
    <col min="9735" max="9735" width="17.4285714285714" style="185" customWidth="1"/>
    <col min="9736" max="9736" width="17.5714285714286" style="185" customWidth="1"/>
    <col min="9737" max="9737" width="19.4285714285714" style="185" customWidth="1"/>
    <col min="9738" max="9738" width="15.8571428571429" style="185" customWidth="1"/>
    <col min="9739" max="9739" width="17.8571428571429" style="185" customWidth="1"/>
    <col min="9740" max="9740" width="22.1428571428571" style="185" customWidth="1"/>
    <col min="9741" max="9741" width="15.4285714285714" style="185" customWidth="1"/>
    <col min="9742" max="9742" width="18.4285714285714" style="185" customWidth="1"/>
    <col min="9743" max="9987" width="9.14285714285714" style="185"/>
    <col min="9988" max="9988" width="5.42857142857143" style="185" customWidth="1"/>
    <col min="9989" max="9990" width="18" style="185" customWidth="1"/>
    <col min="9991" max="9991" width="17.4285714285714" style="185" customWidth="1"/>
    <col min="9992" max="9992" width="17.5714285714286" style="185" customWidth="1"/>
    <col min="9993" max="9993" width="19.4285714285714" style="185" customWidth="1"/>
    <col min="9994" max="9994" width="15.8571428571429" style="185" customWidth="1"/>
    <col min="9995" max="9995" width="17.8571428571429" style="185" customWidth="1"/>
    <col min="9996" max="9996" width="22.1428571428571" style="185" customWidth="1"/>
    <col min="9997" max="9997" width="15.4285714285714" style="185" customWidth="1"/>
    <col min="9998" max="9998" width="18.4285714285714" style="185" customWidth="1"/>
    <col min="9999" max="10243" width="9.14285714285714" style="185"/>
    <col min="10244" max="10244" width="5.42857142857143" style="185" customWidth="1"/>
    <col min="10245" max="10246" width="18" style="185" customWidth="1"/>
    <col min="10247" max="10247" width="17.4285714285714" style="185" customWidth="1"/>
    <col min="10248" max="10248" width="17.5714285714286" style="185" customWidth="1"/>
    <col min="10249" max="10249" width="19.4285714285714" style="185" customWidth="1"/>
    <col min="10250" max="10250" width="15.8571428571429" style="185" customWidth="1"/>
    <col min="10251" max="10251" width="17.8571428571429" style="185" customWidth="1"/>
    <col min="10252" max="10252" width="22.1428571428571" style="185" customWidth="1"/>
    <col min="10253" max="10253" width="15.4285714285714" style="185" customWidth="1"/>
    <col min="10254" max="10254" width="18.4285714285714" style="185" customWidth="1"/>
    <col min="10255" max="10499" width="9.14285714285714" style="185"/>
    <col min="10500" max="10500" width="5.42857142857143" style="185" customWidth="1"/>
    <col min="10501" max="10502" width="18" style="185" customWidth="1"/>
    <col min="10503" max="10503" width="17.4285714285714" style="185" customWidth="1"/>
    <col min="10504" max="10504" width="17.5714285714286" style="185" customWidth="1"/>
    <col min="10505" max="10505" width="19.4285714285714" style="185" customWidth="1"/>
    <col min="10506" max="10506" width="15.8571428571429" style="185" customWidth="1"/>
    <col min="10507" max="10507" width="17.8571428571429" style="185" customWidth="1"/>
    <col min="10508" max="10508" width="22.1428571428571" style="185" customWidth="1"/>
    <col min="10509" max="10509" width="15.4285714285714" style="185" customWidth="1"/>
    <col min="10510" max="10510" width="18.4285714285714" style="185" customWidth="1"/>
    <col min="10511" max="10755" width="9.14285714285714" style="185"/>
    <col min="10756" max="10756" width="5.42857142857143" style="185" customWidth="1"/>
    <col min="10757" max="10758" width="18" style="185" customWidth="1"/>
    <col min="10759" max="10759" width="17.4285714285714" style="185" customWidth="1"/>
    <col min="10760" max="10760" width="17.5714285714286" style="185" customWidth="1"/>
    <col min="10761" max="10761" width="19.4285714285714" style="185" customWidth="1"/>
    <col min="10762" max="10762" width="15.8571428571429" style="185" customWidth="1"/>
    <col min="10763" max="10763" width="17.8571428571429" style="185" customWidth="1"/>
    <col min="10764" max="10764" width="22.1428571428571" style="185" customWidth="1"/>
    <col min="10765" max="10765" width="15.4285714285714" style="185" customWidth="1"/>
    <col min="10766" max="10766" width="18.4285714285714" style="185" customWidth="1"/>
    <col min="10767" max="11011" width="9.14285714285714" style="185"/>
    <col min="11012" max="11012" width="5.42857142857143" style="185" customWidth="1"/>
    <col min="11013" max="11014" width="18" style="185" customWidth="1"/>
    <col min="11015" max="11015" width="17.4285714285714" style="185" customWidth="1"/>
    <col min="11016" max="11016" width="17.5714285714286" style="185" customWidth="1"/>
    <col min="11017" max="11017" width="19.4285714285714" style="185" customWidth="1"/>
    <col min="11018" max="11018" width="15.8571428571429" style="185" customWidth="1"/>
    <col min="11019" max="11019" width="17.8571428571429" style="185" customWidth="1"/>
    <col min="11020" max="11020" width="22.1428571428571" style="185" customWidth="1"/>
    <col min="11021" max="11021" width="15.4285714285714" style="185" customWidth="1"/>
    <col min="11022" max="11022" width="18.4285714285714" style="185" customWidth="1"/>
    <col min="11023" max="11267" width="9.14285714285714" style="185"/>
    <col min="11268" max="11268" width="5.42857142857143" style="185" customWidth="1"/>
    <col min="11269" max="11270" width="18" style="185" customWidth="1"/>
    <col min="11271" max="11271" width="17.4285714285714" style="185" customWidth="1"/>
    <col min="11272" max="11272" width="17.5714285714286" style="185" customWidth="1"/>
    <col min="11273" max="11273" width="19.4285714285714" style="185" customWidth="1"/>
    <col min="11274" max="11274" width="15.8571428571429" style="185" customWidth="1"/>
    <col min="11275" max="11275" width="17.8571428571429" style="185" customWidth="1"/>
    <col min="11276" max="11276" width="22.1428571428571" style="185" customWidth="1"/>
    <col min="11277" max="11277" width="15.4285714285714" style="185" customWidth="1"/>
    <col min="11278" max="11278" width="18.4285714285714" style="185" customWidth="1"/>
    <col min="11279" max="11523" width="9.14285714285714" style="185"/>
    <col min="11524" max="11524" width="5.42857142857143" style="185" customWidth="1"/>
    <col min="11525" max="11526" width="18" style="185" customWidth="1"/>
    <col min="11527" max="11527" width="17.4285714285714" style="185" customWidth="1"/>
    <col min="11528" max="11528" width="17.5714285714286" style="185" customWidth="1"/>
    <col min="11529" max="11529" width="19.4285714285714" style="185" customWidth="1"/>
    <col min="11530" max="11530" width="15.8571428571429" style="185" customWidth="1"/>
    <col min="11531" max="11531" width="17.8571428571429" style="185" customWidth="1"/>
    <col min="11532" max="11532" width="22.1428571428571" style="185" customWidth="1"/>
    <col min="11533" max="11533" width="15.4285714285714" style="185" customWidth="1"/>
    <col min="11534" max="11534" width="18.4285714285714" style="185" customWidth="1"/>
    <col min="11535" max="11779" width="9.14285714285714" style="185"/>
    <col min="11780" max="11780" width="5.42857142857143" style="185" customWidth="1"/>
    <col min="11781" max="11782" width="18" style="185" customWidth="1"/>
    <col min="11783" max="11783" width="17.4285714285714" style="185" customWidth="1"/>
    <col min="11784" max="11784" width="17.5714285714286" style="185" customWidth="1"/>
    <col min="11785" max="11785" width="19.4285714285714" style="185" customWidth="1"/>
    <col min="11786" max="11786" width="15.8571428571429" style="185" customWidth="1"/>
    <col min="11787" max="11787" width="17.8571428571429" style="185" customWidth="1"/>
    <col min="11788" max="11788" width="22.1428571428571" style="185" customWidth="1"/>
    <col min="11789" max="11789" width="15.4285714285714" style="185" customWidth="1"/>
    <col min="11790" max="11790" width="18.4285714285714" style="185" customWidth="1"/>
    <col min="11791" max="12035" width="9.14285714285714" style="185"/>
    <col min="12036" max="12036" width="5.42857142857143" style="185" customWidth="1"/>
    <col min="12037" max="12038" width="18" style="185" customWidth="1"/>
    <col min="12039" max="12039" width="17.4285714285714" style="185" customWidth="1"/>
    <col min="12040" max="12040" width="17.5714285714286" style="185" customWidth="1"/>
    <col min="12041" max="12041" width="19.4285714285714" style="185" customWidth="1"/>
    <col min="12042" max="12042" width="15.8571428571429" style="185" customWidth="1"/>
    <col min="12043" max="12043" width="17.8571428571429" style="185" customWidth="1"/>
    <col min="12044" max="12044" width="22.1428571428571" style="185" customWidth="1"/>
    <col min="12045" max="12045" width="15.4285714285714" style="185" customWidth="1"/>
    <col min="12046" max="12046" width="18.4285714285714" style="185" customWidth="1"/>
    <col min="12047" max="12291" width="9.14285714285714" style="185"/>
    <col min="12292" max="12292" width="5.42857142857143" style="185" customWidth="1"/>
    <col min="12293" max="12294" width="18" style="185" customWidth="1"/>
    <col min="12295" max="12295" width="17.4285714285714" style="185" customWidth="1"/>
    <col min="12296" max="12296" width="17.5714285714286" style="185" customWidth="1"/>
    <col min="12297" max="12297" width="19.4285714285714" style="185" customWidth="1"/>
    <col min="12298" max="12298" width="15.8571428571429" style="185" customWidth="1"/>
    <col min="12299" max="12299" width="17.8571428571429" style="185" customWidth="1"/>
    <col min="12300" max="12300" width="22.1428571428571" style="185" customWidth="1"/>
    <col min="12301" max="12301" width="15.4285714285714" style="185" customWidth="1"/>
    <col min="12302" max="12302" width="18.4285714285714" style="185" customWidth="1"/>
    <col min="12303" max="12547" width="9.14285714285714" style="185"/>
    <col min="12548" max="12548" width="5.42857142857143" style="185" customWidth="1"/>
    <col min="12549" max="12550" width="18" style="185" customWidth="1"/>
    <col min="12551" max="12551" width="17.4285714285714" style="185" customWidth="1"/>
    <col min="12552" max="12552" width="17.5714285714286" style="185" customWidth="1"/>
    <col min="12553" max="12553" width="19.4285714285714" style="185" customWidth="1"/>
    <col min="12554" max="12554" width="15.8571428571429" style="185" customWidth="1"/>
    <col min="12555" max="12555" width="17.8571428571429" style="185" customWidth="1"/>
    <col min="12556" max="12556" width="22.1428571428571" style="185" customWidth="1"/>
    <col min="12557" max="12557" width="15.4285714285714" style="185" customWidth="1"/>
    <col min="12558" max="12558" width="18.4285714285714" style="185" customWidth="1"/>
    <col min="12559" max="12803" width="9.14285714285714" style="185"/>
    <col min="12804" max="12804" width="5.42857142857143" style="185" customWidth="1"/>
    <col min="12805" max="12806" width="18" style="185" customWidth="1"/>
    <col min="12807" max="12807" width="17.4285714285714" style="185" customWidth="1"/>
    <col min="12808" max="12808" width="17.5714285714286" style="185" customWidth="1"/>
    <col min="12809" max="12809" width="19.4285714285714" style="185" customWidth="1"/>
    <col min="12810" max="12810" width="15.8571428571429" style="185" customWidth="1"/>
    <col min="12811" max="12811" width="17.8571428571429" style="185" customWidth="1"/>
    <col min="12812" max="12812" width="22.1428571428571" style="185" customWidth="1"/>
    <col min="12813" max="12813" width="15.4285714285714" style="185" customWidth="1"/>
    <col min="12814" max="12814" width="18.4285714285714" style="185" customWidth="1"/>
    <col min="12815" max="13059" width="9.14285714285714" style="185"/>
    <col min="13060" max="13060" width="5.42857142857143" style="185" customWidth="1"/>
    <col min="13061" max="13062" width="18" style="185" customWidth="1"/>
    <col min="13063" max="13063" width="17.4285714285714" style="185" customWidth="1"/>
    <col min="13064" max="13064" width="17.5714285714286" style="185" customWidth="1"/>
    <col min="13065" max="13065" width="19.4285714285714" style="185" customWidth="1"/>
    <col min="13066" max="13066" width="15.8571428571429" style="185" customWidth="1"/>
    <col min="13067" max="13067" width="17.8571428571429" style="185" customWidth="1"/>
    <col min="13068" max="13068" width="22.1428571428571" style="185" customWidth="1"/>
    <col min="13069" max="13069" width="15.4285714285714" style="185" customWidth="1"/>
    <col min="13070" max="13070" width="18.4285714285714" style="185" customWidth="1"/>
    <col min="13071" max="13315" width="9.14285714285714" style="185"/>
    <col min="13316" max="13316" width="5.42857142857143" style="185" customWidth="1"/>
    <col min="13317" max="13318" width="18" style="185" customWidth="1"/>
    <col min="13319" max="13319" width="17.4285714285714" style="185" customWidth="1"/>
    <col min="13320" max="13320" width="17.5714285714286" style="185" customWidth="1"/>
    <col min="13321" max="13321" width="19.4285714285714" style="185" customWidth="1"/>
    <col min="13322" max="13322" width="15.8571428571429" style="185" customWidth="1"/>
    <col min="13323" max="13323" width="17.8571428571429" style="185" customWidth="1"/>
    <col min="13324" max="13324" width="22.1428571428571" style="185" customWidth="1"/>
    <col min="13325" max="13325" width="15.4285714285714" style="185" customWidth="1"/>
    <col min="13326" max="13326" width="18.4285714285714" style="185" customWidth="1"/>
    <col min="13327" max="13571" width="9.14285714285714" style="185"/>
    <col min="13572" max="13572" width="5.42857142857143" style="185" customWidth="1"/>
    <col min="13573" max="13574" width="18" style="185" customWidth="1"/>
    <col min="13575" max="13575" width="17.4285714285714" style="185" customWidth="1"/>
    <col min="13576" max="13576" width="17.5714285714286" style="185" customWidth="1"/>
    <col min="13577" max="13577" width="19.4285714285714" style="185" customWidth="1"/>
    <col min="13578" max="13578" width="15.8571428571429" style="185" customWidth="1"/>
    <col min="13579" max="13579" width="17.8571428571429" style="185" customWidth="1"/>
    <col min="13580" max="13580" width="22.1428571428571" style="185" customWidth="1"/>
    <col min="13581" max="13581" width="15.4285714285714" style="185" customWidth="1"/>
    <col min="13582" max="13582" width="18.4285714285714" style="185" customWidth="1"/>
    <col min="13583" max="13827" width="9.14285714285714" style="185"/>
    <col min="13828" max="13828" width="5.42857142857143" style="185" customWidth="1"/>
    <col min="13829" max="13830" width="18" style="185" customWidth="1"/>
    <col min="13831" max="13831" width="17.4285714285714" style="185" customWidth="1"/>
    <col min="13832" max="13832" width="17.5714285714286" style="185" customWidth="1"/>
    <col min="13833" max="13833" width="19.4285714285714" style="185" customWidth="1"/>
    <col min="13834" max="13834" width="15.8571428571429" style="185" customWidth="1"/>
    <col min="13835" max="13835" width="17.8571428571429" style="185" customWidth="1"/>
    <col min="13836" max="13836" width="22.1428571428571" style="185" customWidth="1"/>
    <col min="13837" max="13837" width="15.4285714285714" style="185" customWidth="1"/>
    <col min="13838" max="13838" width="18.4285714285714" style="185" customWidth="1"/>
    <col min="13839" max="14083" width="9.14285714285714" style="185"/>
    <col min="14084" max="14084" width="5.42857142857143" style="185" customWidth="1"/>
    <col min="14085" max="14086" width="18" style="185" customWidth="1"/>
    <col min="14087" max="14087" width="17.4285714285714" style="185" customWidth="1"/>
    <col min="14088" max="14088" width="17.5714285714286" style="185" customWidth="1"/>
    <col min="14089" max="14089" width="19.4285714285714" style="185" customWidth="1"/>
    <col min="14090" max="14090" width="15.8571428571429" style="185" customWidth="1"/>
    <col min="14091" max="14091" width="17.8571428571429" style="185" customWidth="1"/>
    <col min="14092" max="14092" width="22.1428571428571" style="185" customWidth="1"/>
    <col min="14093" max="14093" width="15.4285714285714" style="185" customWidth="1"/>
    <col min="14094" max="14094" width="18.4285714285714" style="185" customWidth="1"/>
    <col min="14095" max="14339" width="9.14285714285714" style="185"/>
    <col min="14340" max="14340" width="5.42857142857143" style="185" customWidth="1"/>
    <col min="14341" max="14342" width="18" style="185" customWidth="1"/>
    <col min="14343" max="14343" width="17.4285714285714" style="185" customWidth="1"/>
    <col min="14344" max="14344" width="17.5714285714286" style="185" customWidth="1"/>
    <col min="14345" max="14345" width="19.4285714285714" style="185" customWidth="1"/>
    <col min="14346" max="14346" width="15.8571428571429" style="185" customWidth="1"/>
    <col min="14347" max="14347" width="17.8571428571429" style="185" customWidth="1"/>
    <col min="14348" max="14348" width="22.1428571428571" style="185" customWidth="1"/>
    <col min="14349" max="14349" width="15.4285714285714" style="185" customWidth="1"/>
    <col min="14350" max="14350" width="18.4285714285714" style="185" customWidth="1"/>
    <col min="14351" max="14595" width="9.14285714285714" style="185"/>
    <col min="14596" max="14596" width="5.42857142857143" style="185" customWidth="1"/>
    <col min="14597" max="14598" width="18" style="185" customWidth="1"/>
    <col min="14599" max="14599" width="17.4285714285714" style="185" customWidth="1"/>
    <col min="14600" max="14600" width="17.5714285714286" style="185" customWidth="1"/>
    <col min="14601" max="14601" width="19.4285714285714" style="185" customWidth="1"/>
    <col min="14602" max="14602" width="15.8571428571429" style="185" customWidth="1"/>
    <col min="14603" max="14603" width="17.8571428571429" style="185" customWidth="1"/>
    <col min="14604" max="14604" width="22.1428571428571" style="185" customWidth="1"/>
    <col min="14605" max="14605" width="15.4285714285714" style="185" customWidth="1"/>
    <col min="14606" max="14606" width="18.4285714285714" style="185" customWidth="1"/>
    <col min="14607" max="14851" width="9.14285714285714" style="185"/>
    <col min="14852" max="14852" width="5.42857142857143" style="185" customWidth="1"/>
    <col min="14853" max="14854" width="18" style="185" customWidth="1"/>
    <col min="14855" max="14855" width="17.4285714285714" style="185" customWidth="1"/>
    <col min="14856" max="14856" width="17.5714285714286" style="185" customWidth="1"/>
    <col min="14857" max="14857" width="19.4285714285714" style="185" customWidth="1"/>
    <col min="14858" max="14858" width="15.8571428571429" style="185" customWidth="1"/>
    <col min="14859" max="14859" width="17.8571428571429" style="185" customWidth="1"/>
    <col min="14860" max="14860" width="22.1428571428571" style="185" customWidth="1"/>
    <col min="14861" max="14861" width="15.4285714285714" style="185" customWidth="1"/>
    <col min="14862" max="14862" width="18.4285714285714" style="185" customWidth="1"/>
    <col min="14863" max="15107" width="9.14285714285714" style="185"/>
    <col min="15108" max="15108" width="5.42857142857143" style="185" customWidth="1"/>
    <col min="15109" max="15110" width="18" style="185" customWidth="1"/>
    <col min="15111" max="15111" width="17.4285714285714" style="185" customWidth="1"/>
    <col min="15112" max="15112" width="17.5714285714286" style="185" customWidth="1"/>
    <col min="15113" max="15113" width="19.4285714285714" style="185" customWidth="1"/>
    <col min="15114" max="15114" width="15.8571428571429" style="185" customWidth="1"/>
    <col min="15115" max="15115" width="17.8571428571429" style="185" customWidth="1"/>
    <col min="15116" max="15116" width="22.1428571428571" style="185" customWidth="1"/>
    <col min="15117" max="15117" width="15.4285714285714" style="185" customWidth="1"/>
    <col min="15118" max="15118" width="18.4285714285714" style="185" customWidth="1"/>
    <col min="15119" max="15363" width="9.14285714285714" style="185"/>
    <col min="15364" max="15364" width="5.42857142857143" style="185" customWidth="1"/>
    <col min="15365" max="15366" width="18" style="185" customWidth="1"/>
    <col min="15367" max="15367" width="17.4285714285714" style="185" customWidth="1"/>
    <col min="15368" max="15368" width="17.5714285714286" style="185" customWidth="1"/>
    <col min="15369" max="15369" width="19.4285714285714" style="185" customWidth="1"/>
    <col min="15370" max="15370" width="15.8571428571429" style="185" customWidth="1"/>
    <col min="15371" max="15371" width="17.8571428571429" style="185" customWidth="1"/>
    <col min="15372" max="15372" width="22.1428571428571" style="185" customWidth="1"/>
    <col min="15373" max="15373" width="15.4285714285714" style="185" customWidth="1"/>
    <col min="15374" max="15374" width="18.4285714285714" style="185" customWidth="1"/>
    <col min="15375" max="15619" width="9.14285714285714" style="185"/>
    <col min="15620" max="15620" width="5.42857142857143" style="185" customWidth="1"/>
    <col min="15621" max="15622" width="18" style="185" customWidth="1"/>
    <col min="15623" max="15623" width="17.4285714285714" style="185" customWidth="1"/>
    <col min="15624" max="15624" width="17.5714285714286" style="185" customWidth="1"/>
    <col min="15625" max="15625" width="19.4285714285714" style="185" customWidth="1"/>
    <col min="15626" max="15626" width="15.8571428571429" style="185" customWidth="1"/>
    <col min="15627" max="15627" width="17.8571428571429" style="185" customWidth="1"/>
    <col min="15628" max="15628" width="22.1428571428571" style="185" customWidth="1"/>
    <col min="15629" max="15629" width="15.4285714285714" style="185" customWidth="1"/>
    <col min="15630" max="15630" width="18.4285714285714" style="185" customWidth="1"/>
    <col min="15631" max="15875" width="9.14285714285714" style="185"/>
    <col min="15876" max="15876" width="5.42857142857143" style="185" customWidth="1"/>
    <col min="15877" max="15878" width="18" style="185" customWidth="1"/>
    <col min="15879" max="15879" width="17.4285714285714" style="185" customWidth="1"/>
    <col min="15880" max="15880" width="17.5714285714286" style="185" customWidth="1"/>
    <col min="15881" max="15881" width="19.4285714285714" style="185" customWidth="1"/>
    <col min="15882" max="15882" width="15.8571428571429" style="185" customWidth="1"/>
    <col min="15883" max="15883" width="17.8571428571429" style="185" customWidth="1"/>
    <col min="15884" max="15884" width="22.1428571428571" style="185" customWidth="1"/>
    <col min="15885" max="15885" width="15.4285714285714" style="185" customWidth="1"/>
    <col min="15886" max="15886" width="18.4285714285714" style="185" customWidth="1"/>
    <col min="15887" max="16131" width="9.14285714285714" style="185"/>
    <col min="16132" max="16132" width="5.42857142857143" style="185" customWidth="1"/>
    <col min="16133" max="16134" width="18" style="185" customWidth="1"/>
    <col min="16135" max="16135" width="17.4285714285714" style="185" customWidth="1"/>
    <col min="16136" max="16136" width="17.5714285714286" style="185" customWidth="1"/>
    <col min="16137" max="16137" width="19.4285714285714" style="185" customWidth="1"/>
    <col min="16138" max="16138" width="15.8571428571429" style="185" customWidth="1"/>
    <col min="16139" max="16139" width="17.8571428571429" style="185" customWidth="1"/>
    <col min="16140" max="16140" width="22.1428571428571" style="185" customWidth="1"/>
    <col min="16141" max="16141" width="15.4285714285714" style="185" customWidth="1"/>
    <col min="16142" max="16142" width="18.4285714285714" style="185" customWidth="1"/>
    <col min="16143" max="16384" width="9.14285714285714" style="185"/>
  </cols>
  <sheetData>
    <row r="1" spans="13:13">
      <c r="M1" s="2" t="s">
        <v>690</v>
      </c>
    </row>
    <row r="2" ht="20.25" spans="2:13">
      <c r="B2" s="192" t="s">
        <v>691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ht="6.75" customHeight="1" spans="2:13">
      <c r="B3" s="265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ht="7.5" customHeight="1" spans="2:13">
      <c r="B4" s="266" t="s">
        <v>692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ht="4.5" customHeight="1" spans="2:13">
      <c r="B5" s="267" t="s">
        <v>693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2"/>
    </row>
    <row r="6" ht="16.5" spans="2:13">
      <c r="B6" s="268" t="s">
        <v>694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</row>
    <row r="7" ht="20.25" customHeight="1" spans="1:13">
      <c r="A7" s="269"/>
      <c r="B7" s="270" t="s">
        <v>695</v>
      </c>
      <c r="C7" s="29" t="s">
        <v>696</v>
      </c>
      <c r="D7" s="31"/>
      <c r="E7" s="31"/>
      <c r="F7" s="271"/>
      <c r="G7" s="29" t="s">
        <v>697</v>
      </c>
      <c r="H7" s="271"/>
      <c r="I7" s="40" t="s">
        <v>698</v>
      </c>
      <c r="J7" s="40"/>
      <c r="K7" s="40"/>
      <c r="L7" s="40"/>
      <c r="M7" s="41"/>
    </row>
    <row r="8" s="264" customFormat="1" ht="18" customHeight="1" spans="1:13">
      <c r="A8" s="272"/>
      <c r="B8" s="270"/>
      <c r="C8" s="273"/>
      <c r="D8" s="274"/>
      <c r="E8" s="274"/>
      <c r="F8" s="275"/>
      <c r="G8" s="273"/>
      <c r="H8" s="275"/>
      <c r="I8" s="302" t="s">
        <v>699</v>
      </c>
      <c r="J8" s="340"/>
      <c r="K8" s="302" t="s">
        <v>700</v>
      </c>
      <c r="L8" s="340"/>
      <c r="M8" s="341"/>
    </row>
    <row r="9" s="264" customFormat="1" ht="66.75" customHeight="1" spans="1:13">
      <c r="A9" s="272"/>
      <c r="B9" s="274"/>
      <c r="C9" s="276" t="s">
        <v>701</v>
      </c>
      <c r="D9" s="277" t="s">
        <v>702</v>
      </c>
      <c r="E9" s="274" t="s">
        <v>703</v>
      </c>
      <c r="F9" s="278" t="s">
        <v>704</v>
      </c>
      <c r="G9" s="32" t="s">
        <v>705</v>
      </c>
      <c r="H9" s="274" t="s">
        <v>706</v>
      </c>
      <c r="I9" s="342" t="s">
        <v>707</v>
      </c>
      <c r="J9" s="277" t="s">
        <v>708</v>
      </c>
      <c r="K9" s="343" t="s">
        <v>709</v>
      </c>
      <c r="L9" s="344" t="s">
        <v>708</v>
      </c>
      <c r="M9" s="278" t="s">
        <v>710</v>
      </c>
    </row>
    <row r="10" s="264" customFormat="1" ht="18.75" spans="1:13">
      <c r="A10" s="272"/>
      <c r="B10" s="279">
        <v>2021</v>
      </c>
      <c r="C10" s="280">
        <v>44165</v>
      </c>
      <c r="D10" s="281" t="s">
        <v>711</v>
      </c>
      <c r="E10" s="280">
        <v>44193</v>
      </c>
      <c r="F10" s="282" t="s">
        <v>712</v>
      </c>
      <c r="G10" s="283" t="s">
        <v>692</v>
      </c>
      <c r="H10" s="283">
        <v>1911000</v>
      </c>
      <c r="I10" s="345">
        <v>0.2616</v>
      </c>
      <c r="J10" s="283">
        <v>500000</v>
      </c>
      <c r="K10" s="346"/>
      <c r="L10" s="347"/>
      <c r="M10" s="348"/>
    </row>
    <row r="11" s="264" customFormat="1" ht="18.75" spans="1:13">
      <c r="A11" s="272"/>
      <c r="B11" s="284"/>
      <c r="C11" s="285"/>
      <c r="D11" s="286"/>
      <c r="E11" s="285"/>
      <c r="F11" s="287"/>
      <c r="G11" s="288"/>
      <c r="H11" s="288"/>
      <c r="I11" s="349"/>
      <c r="J11" s="288"/>
      <c r="K11" s="350">
        <v>0.74</v>
      </c>
      <c r="L11" s="351">
        <v>1411000</v>
      </c>
      <c r="M11" s="352" t="s">
        <v>713</v>
      </c>
    </row>
    <row r="12" s="264" customFormat="1" ht="19.5" spans="1:13">
      <c r="A12" s="272"/>
      <c r="B12" s="284"/>
      <c r="C12" s="289"/>
      <c r="D12" s="290"/>
      <c r="E12" s="289"/>
      <c r="F12" s="291"/>
      <c r="G12" s="292"/>
      <c r="H12" s="292"/>
      <c r="I12" s="353"/>
      <c r="J12" s="292"/>
      <c r="K12" s="354"/>
      <c r="L12" s="355"/>
      <c r="M12" s="356"/>
    </row>
    <row r="13" ht="18.75" spans="1:13">
      <c r="A13" s="269"/>
      <c r="B13" s="293">
        <v>2020</v>
      </c>
      <c r="C13" s="280">
        <v>43798</v>
      </c>
      <c r="D13" s="281" t="s">
        <v>714</v>
      </c>
      <c r="E13" s="280">
        <v>43826</v>
      </c>
      <c r="F13" s="282" t="s">
        <v>715</v>
      </c>
      <c r="G13" s="283" t="s">
        <v>692</v>
      </c>
      <c r="H13" s="283">
        <v>2382000</v>
      </c>
      <c r="I13" s="345">
        <v>0</v>
      </c>
      <c r="J13" s="283">
        <v>0</v>
      </c>
      <c r="K13" s="357"/>
      <c r="L13" s="358"/>
      <c r="M13" s="282"/>
    </row>
    <row r="14" ht="18.75" spans="1:13">
      <c r="A14" s="269"/>
      <c r="B14" s="284"/>
      <c r="C14" s="285"/>
      <c r="D14" s="286"/>
      <c r="E14" s="285"/>
      <c r="F14" s="287"/>
      <c r="G14" s="288"/>
      <c r="H14" s="288"/>
      <c r="I14" s="349"/>
      <c r="J14" s="288"/>
      <c r="K14" s="359">
        <v>1</v>
      </c>
      <c r="L14" s="351">
        <f>H13</f>
        <v>2382000</v>
      </c>
      <c r="M14" s="352" t="s">
        <v>716</v>
      </c>
    </row>
    <row r="15" ht="19.5" spans="1:13">
      <c r="A15" s="269"/>
      <c r="B15" s="284"/>
      <c r="C15" s="289"/>
      <c r="D15" s="290"/>
      <c r="E15" s="289"/>
      <c r="F15" s="291"/>
      <c r="G15" s="292"/>
      <c r="H15" s="292"/>
      <c r="I15" s="353"/>
      <c r="J15" s="292"/>
      <c r="K15" s="360"/>
      <c r="L15" s="361"/>
      <c r="M15" s="291"/>
    </row>
    <row r="16" ht="18.75" spans="1:13">
      <c r="A16" s="269"/>
      <c r="B16" s="293">
        <v>2019</v>
      </c>
      <c r="C16" s="294" t="s">
        <v>717</v>
      </c>
      <c r="D16" s="281" t="s">
        <v>718</v>
      </c>
      <c r="E16" s="294" t="s">
        <v>719</v>
      </c>
      <c r="F16" s="282" t="s">
        <v>720</v>
      </c>
      <c r="G16" s="283" t="s">
        <v>692</v>
      </c>
      <c r="H16" s="283">
        <v>6454658</v>
      </c>
      <c r="I16" s="345">
        <v>0.15</v>
      </c>
      <c r="J16" s="283">
        <v>1000000</v>
      </c>
      <c r="K16" s="362"/>
      <c r="L16" s="347"/>
      <c r="M16" s="363"/>
    </row>
    <row r="17" ht="18.75" spans="1:13">
      <c r="A17" s="269"/>
      <c r="B17" s="284"/>
      <c r="C17" s="285"/>
      <c r="D17" s="286"/>
      <c r="E17" s="285"/>
      <c r="F17" s="287"/>
      <c r="G17" s="288"/>
      <c r="H17" s="288"/>
      <c r="I17" s="349"/>
      <c r="J17" s="288"/>
      <c r="K17" s="359">
        <v>0.85</v>
      </c>
      <c r="L17" s="351">
        <v>5454658</v>
      </c>
      <c r="M17" s="352" t="s">
        <v>713</v>
      </c>
    </row>
    <row r="18" ht="19.5" spans="1:13">
      <c r="A18" s="269"/>
      <c r="B18" s="284"/>
      <c r="C18" s="289"/>
      <c r="D18" s="290"/>
      <c r="E18" s="289"/>
      <c r="F18" s="291"/>
      <c r="G18" s="292"/>
      <c r="H18" s="292"/>
      <c r="I18" s="353"/>
      <c r="J18" s="292"/>
      <c r="K18" s="364"/>
      <c r="L18" s="365"/>
      <c r="M18" s="366"/>
    </row>
    <row r="19" ht="18.75" spans="1:13">
      <c r="A19" s="269"/>
      <c r="B19" s="293">
        <v>2018</v>
      </c>
      <c r="C19" s="280" t="s">
        <v>721</v>
      </c>
      <c r="D19" s="282" t="s">
        <v>722</v>
      </c>
      <c r="E19" s="280" t="s">
        <v>723</v>
      </c>
      <c r="F19" s="282" t="s">
        <v>724</v>
      </c>
      <c r="G19" s="283" t="s">
        <v>692</v>
      </c>
      <c r="H19" s="283">
        <v>3463000</v>
      </c>
      <c r="I19" s="345">
        <v>0.43</v>
      </c>
      <c r="J19" s="283">
        <v>1500000</v>
      </c>
      <c r="K19" s="360"/>
      <c r="L19" s="361"/>
      <c r="M19" s="367"/>
    </row>
    <row r="20" ht="18.75" spans="1:13">
      <c r="A20" s="269"/>
      <c r="B20" s="284"/>
      <c r="C20" s="285"/>
      <c r="D20" s="287"/>
      <c r="E20" s="285"/>
      <c r="F20" s="287"/>
      <c r="G20" s="288"/>
      <c r="H20" s="288"/>
      <c r="I20" s="349"/>
      <c r="J20" s="288"/>
      <c r="K20" s="359">
        <v>0.57</v>
      </c>
      <c r="L20" s="351">
        <v>1963000</v>
      </c>
      <c r="M20" s="352" t="s">
        <v>713</v>
      </c>
    </row>
    <row r="21" ht="19.5" spans="1:13">
      <c r="A21" s="269"/>
      <c r="B21" s="295"/>
      <c r="C21" s="289"/>
      <c r="D21" s="291"/>
      <c r="E21" s="289"/>
      <c r="F21" s="291"/>
      <c r="G21" s="292"/>
      <c r="H21" s="292"/>
      <c r="I21" s="353"/>
      <c r="J21" s="292"/>
      <c r="K21" s="368"/>
      <c r="L21" s="355"/>
      <c r="M21" s="291"/>
    </row>
    <row r="22" ht="18.75" spans="1:13">
      <c r="A22" s="269"/>
      <c r="B22" s="293">
        <v>2017</v>
      </c>
      <c r="C22" s="280">
        <v>42705</v>
      </c>
      <c r="D22" s="282" t="s">
        <v>725</v>
      </c>
      <c r="E22" s="280">
        <v>42732</v>
      </c>
      <c r="F22" s="282" t="s">
        <v>726</v>
      </c>
      <c r="G22" s="283" t="s">
        <v>692</v>
      </c>
      <c r="H22" s="283">
        <v>6444000</v>
      </c>
      <c r="I22" s="345">
        <v>0.31</v>
      </c>
      <c r="J22" s="283">
        <v>2000000</v>
      </c>
      <c r="K22" s="360"/>
      <c r="L22" s="361"/>
      <c r="M22" s="367"/>
    </row>
    <row r="23" ht="18.75" spans="1:13">
      <c r="A23" s="269"/>
      <c r="B23" s="284"/>
      <c r="C23" s="285"/>
      <c r="D23" s="287"/>
      <c r="E23" s="285"/>
      <c r="F23" s="287"/>
      <c r="G23" s="288"/>
      <c r="H23" s="288"/>
      <c r="I23" s="349"/>
      <c r="J23" s="288"/>
      <c r="K23" s="359">
        <v>0.69</v>
      </c>
      <c r="L23" s="351">
        <v>4444000</v>
      </c>
      <c r="M23" s="352" t="s">
        <v>713</v>
      </c>
    </row>
    <row r="24" ht="19.5" spans="1:13">
      <c r="A24" s="269"/>
      <c r="B24" s="295"/>
      <c r="C24" s="289"/>
      <c r="D24" s="291"/>
      <c r="E24" s="289"/>
      <c r="F24" s="291"/>
      <c r="G24" s="292"/>
      <c r="H24" s="292"/>
      <c r="I24" s="353"/>
      <c r="J24" s="292"/>
      <c r="K24" s="368"/>
      <c r="L24" s="355"/>
      <c r="M24" s="291"/>
    </row>
    <row r="25" ht="16.5" customHeight="1" spans="1:13">
      <c r="A25" s="238"/>
      <c r="B25" s="296" t="s">
        <v>727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</row>
    <row r="26" ht="16.5" customHeight="1" spans="1:13">
      <c r="A26" s="238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</row>
    <row r="27" spans="2:12"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36"/>
    </row>
    <row r="28" ht="16.5" spans="2:13">
      <c r="B28" s="268" t="s">
        <v>728</v>
      </c>
      <c r="C28" s="268"/>
      <c r="D28" s="268"/>
      <c r="E28" s="268"/>
      <c r="F28" s="268"/>
      <c r="G28" s="268"/>
      <c r="H28" s="268"/>
      <c r="I28" s="268"/>
      <c r="J28" s="268"/>
      <c r="K28" s="239"/>
      <c r="L28" s="239"/>
      <c r="M28" s="238"/>
    </row>
    <row r="29" s="264" customFormat="1" customHeight="1" spans="2:14">
      <c r="B29" s="42" t="s">
        <v>729</v>
      </c>
      <c r="C29" s="29" t="s">
        <v>730</v>
      </c>
      <c r="D29" s="271"/>
      <c r="E29" s="31" t="s">
        <v>731</v>
      </c>
      <c r="F29" s="31"/>
      <c r="G29" s="31"/>
      <c r="H29" s="31"/>
      <c r="I29" s="31"/>
      <c r="J29" s="271"/>
      <c r="K29" s="369"/>
      <c r="L29" s="369"/>
      <c r="M29" s="329"/>
      <c r="N29" s="329"/>
    </row>
    <row r="30" s="264" customFormat="1" ht="8.25" customHeight="1" spans="2:14">
      <c r="B30" s="299"/>
      <c r="C30" s="273"/>
      <c r="D30" s="275"/>
      <c r="E30" s="274"/>
      <c r="F30" s="274"/>
      <c r="G30" s="274"/>
      <c r="H30" s="274"/>
      <c r="I30" s="274"/>
      <c r="J30" s="275"/>
      <c r="K30" s="369"/>
      <c r="M30" s="43"/>
      <c r="N30" s="329"/>
    </row>
    <row r="31" s="264" customFormat="1" ht="27" customHeight="1" spans="2:14">
      <c r="B31" s="300"/>
      <c r="C31" s="276" t="s">
        <v>644</v>
      </c>
      <c r="D31" s="301" t="s">
        <v>732</v>
      </c>
      <c r="E31" s="302" t="s">
        <v>733</v>
      </c>
      <c r="F31" s="303" t="s">
        <v>734</v>
      </c>
      <c r="G31" s="40"/>
      <c r="H31" s="40"/>
      <c r="I31" s="40"/>
      <c r="J31" s="41"/>
      <c r="K31" s="369"/>
      <c r="M31" s="329"/>
      <c r="N31" s="329"/>
    </row>
    <row r="32" s="264" customFormat="1" ht="57.75" customHeight="1" spans="2:13">
      <c r="B32" s="304">
        <v>2022</v>
      </c>
      <c r="C32" s="305"/>
      <c r="D32" s="306"/>
      <c r="E32" s="307" t="s">
        <v>735</v>
      </c>
      <c r="J32" s="272"/>
      <c r="K32" s="369"/>
      <c r="M32" s="329"/>
    </row>
    <row r="33" s="264" customFormat="1" ht="30" spans="2:13">
      <c r="B33" s="308"/>
      <c r="C33" s="309"/>
      <c r="D33" s="310"/>
      <c r="E33" s="311" t="s">
        <v>736</v>
      </c>
      <c r="F33" s="312" t="s">
        <v>737</v>
      </c>
      <c r="G33" s="313"/>
      <c r="H33" s="313"/>
      <c r="I33" s="313"/>
      <c r="J33" s="370"/>
      <c r="K33" s="369"/>
      <c r="L33" s="369"/>
      <c r="M33" s="329"/>
    </row>
    <row r="34" s="264" customFormat="1" spans="2:13">
      <c r="B34" s="308"/>
      <c r="C34" s="309"/>
      <c r="D34" s="314"/>
      <c r="E34" s="315"/>
      <c r="F34" s="316"/>
      <c r="G34" s="314"/>
      <c r="H34" s="314"/>
      <c r="I34" s="314"/>
      <c r="J34" s="371"/>
      <c r="K34" s="369"/>
      <c r="L34" s="369"/>
      <c r="M34" s="329"/>
    </row>
    <row r="35" s="264" customFormat="1" ht="16.5" spans="2:13">
      <c r="B35" s="308"/>
      <c r="C35" s="317"/>
      <c r="D35" s="318"/>
      <c r="E35" s="319"/>
      <c r="F35" s="316"/>
      <c r="G35" s="314"/>
      <c r="H35" s="314"/>
      <c r="I35" s="314"/>
      <c r="J35" s="371"/>
      <c r="K35" s="369"/>
      <c r="L35" s="369"/>
      <c r="M35" s="329"/>
    </row>
    <row r="36" s="264" customFormat="1" ht="16.5" spans="2:13">
      <c r="B36" s="320"/>
      <c r="C36" s="321"/>
      <c r="D36" s="321" t="s">
        <v>738</v>
      </c>
      <c r="E36" s="322"/>
      <c r="F36" s="323"/>
      <c r="G36" s="323"/>
      <c r="H36" s="323"/>
      <c r="I36" s="372"/>
      <c r="J36" s="373"/>
      <c r="K36" s="369"/>
      <c r="L36" s="369"/>
      <c r="M36" s="329"/>
    </row>
    <row r="37" s="264" customFormat="1" ht="55.5" customHeight="1" spans="2:13">
      <c r="B37" s="304">
        <v>2021</v>
      </c>
      <c r="C37" s="324">
        <v>1000000</v>
      </c>
      <c r="D37" s="325" t="s">
        <v>739</v>
      </c>
      <c r="E37" s="307" t="s">
        <v>740</v>
      </c>
      <c r="F37" s="326" t="s">
        <v>741</v>
      </c>
      <c r="G37" s="327"/>
      <c r="H37" s="327"/>
      <c r="I37" s="327"/>
      <c r="J37" s="374"/>
      <c r="K37" s="369"/>
      <c r="L37" s="369"/>
      <c r="M37" s="329"/>
    </row>
    <row r="38" s="264" customFormat="1" spans="2:13">
      <c r="B38" s="308"/>
      <c r="C38" s="328"/>
      <c r="D38" s="329"/>
      <c r="E38" s="330"/>
      <c r="F38" s="331"/>
      <c r="G38" s="332"/>
      <c r="H38" s="332"/>
      <c r="I38" s="332"/>
      <c r="J38" s="375"/>
      <c r="K38" s="369"/>
      <c r="L38" s="369"/>
      <c r="M38" s="329"/>
    </row>
    <row r="39" s="264" customFormat="1" spans="2:13">
      <c r="B39" s="308"/>
      <c r="C39" s="328"/>
      <c r="D39" s="332"/>
      <c r="E39" s="333"/>
      <c r="F39" s="331"/>
      <c r="G39" s="332"/>
      <c r="H39" s="332"/>
      <c r="I39" s="332"/>
      <c r="J39" s="375"/>
      <c r="K39" s="369"/>
      <c r="L39" s="369"/>
      <c r="M39" s="329"/>
    </row>
    <row r="40" s="264" customFormat="1" ht="16.5" spans="2:13">
      <c r="B40" s="308"/>
      <c r="C40" s="317"/>
      <c r="D40" s="318"/>
      <c r="E40" s="319"/>
      <c r="F40" s="316"/>
      <c r="G40" s="314"/>
      <c r="H40" s="314"/>
      <c r="I40" s="314"/>
      <c r="J40" s="371"/>
      <c r="K40" s="369"/>
      <c r="L40" s="369"/>
      <c r="M40" s="329"/>
    </row>
    <row r="41" s="264" customFormat="1" ht="16.5" spans="2:13">
      <c r="B41" s="320"/>
      <c r="C41" s="321"/>
      <c r="D41" s="321" t="s">
        <v>738</v>
      </c>
      <c r="E41" s="322"/>
      <c r="F41" s="323"/>
      <c r="G41" s="323"/>
      <c r="H41" s="323"/>
      <c r="I41" s="372"/>
      <c r="J41" s="373"/>
      <c r="K41" s="369"/>
      <c r="L41" s="369"/>
      <c r="M41" s="329"/>
    </row>
    <row r="42" s="264" customFormat="1" ht="55.5" customHeight="1" spans="2:13">
      <c r="B42" s="304">
        <v>2020</v>
      </c>
      <c r="C42" s="324">
        <v>1500000</v>
      </c>
      <c r="D42" s="334">
        <v>44196</v>
      </c>
      <c r="E42" s="307" t="s">
        <v>742</v>
      </c>
      <c r="F42" s="326" t="s">
        <v>743</v>
      </c>
      <c r="G42" s="327"/>
      <c r="H42" s="327"/>
      <c r="I42" s="327"/>
      <c r="J42" s="374"/>
      <c r="K42" s="369"/>
      <c r="L42" s="369"/>
      <c r="M42" s="329"/>
    </row>
    <row r="43" s="264" customFormat="1" spans="2:13">
      <c r="B43" s="308"/>
      <c r="C43" s="328"/>
      <c r="D43" s="335"/>
      <c r="E43" s="333"/>
      <c r="F43" s="331"/>
      <c r="G43" s="332"/>
      <c r="H43" s="332"/>
      <c r="I43" s="332"/>
      <c r="J43" s="375"/>
      <c r="K43" s="369"/>
      <c r="L43" s="369"/>
      <c r="M43" s="329"/>
    </row>
    <row r="44" s="264" customFormat="1" spans="2:13">
      <c r="B44" s="308"/>
      <c r="C44" s="328"/>
      <c r="D44" s="332"/>
      <c r="E44" s="333"/>
      <c r="F44" s="331"/>
      <c r="G44" s="332"/>
      <c r="H44" s="332"/>
      <c r="I44" s="332"/>
      <c r="J44" s="375"/>
      <c r="K44" s="369"/>
      <c r="L44" s="369"/>
      <c r="M44" s="329"/>
    </row>
    <row r="45" s="264" customFormat="1" ht="16.5" spans="2:13">
      <c r="B45" s="308"/>
      <c r="C45" s="336"/>
      <c r="D45" s="337"/>
      <c r="E45" s="338"/>
      <c r="F45" s="331"/>
      <c r="G45" s="332"/>
      <c r="H45" s="332"/>
      <c r="I45" s="332"/>
      <c r="J45" s="375"/>
      <c r="K45" s="369"/>
      <c r="L45" s="369"/>
      <c r="M45" s="329"/>
    </row>
    <row r="46" s="264" customFormat="1" ht="16.5" spans="2:13">
      <c r="B46" s="320"/>
      <c r="C46" s="321"/>
      <c r="D46" s="321" t="s">
        <v>738</v>
      </c>
      <c r="E46" s="322"/>
      <c r="F46" s="323"/>
      <c r="G46" s="323"/>
      <c r="H46" s="323"/>
      <c r="I46" s="372"/>
      <c r="J46" s="373"/>
      <c r="K46" s="369"/>
      <c r="L46" s="369"/>
      <c r="M46" s="329"/>
    </row>
    <row r="47" s="264" customFormat="1" spans="2:13">
      <c r="B47" s="304">
        <v>2019</v>
      </c>
      <c r="C47" s="305"/>
      <c r="D47" s="306"/>
      <c r="E47" s="339"/>
      <c r="F47" s="312"/>
      <c r="G47" s="313"/>
      <c r="H47" s="313"/>
      <c r="I47" s="313"/>
      <c r="J47" s="370"/>
      <c r="K47" s="369"/>
      <c r="L47" s="369"/>
      <c r="M47" s="329"/>
    </row>
    <row r="48" s="264" customFormat="1" spans="2:13">
      <c r="B48" s="308"/>
      <c r="C48" s="309"/>
      <c r="D48" s="310"/>
      <c r="E48" s="315"/>
      <c r="F48" s="316"/>
      <c r="G48" s="314"/>
      <c r="H48" s="314"/>
      <c r="I48" s="314"/>
      <c r="J48" s="371"/>
      <c r="K48" s="369"/>
      <c r="L48" s="369"/>
      <c r="M48" s="329"/>
    </row>
    <row r="49" s="264" customFormat="1" spans="2:13">
      <c r="B49" s="308"/>
      <c r="C49" s="309"/>
      <c r="D49" s="314"/>
      <c r="E49" s="315"/>
      <c r="F49" s="316"/>
      <c r="G49" s="314"/>
      <c r="H49" s="314"/>
      <c r="I49" s="314"/>
      <c r="J49" s="371"/>
      <c r="K49" s="369"/>
      <c r="L49" s="369"/>
      <c r="M49" s="329"/>
    </row>
    <row r="50" s="264" customFormat="1" ht="16.5" spans="2:13">
      <c r="B50" s="308"/>
      <c r="C50" s="317"/>
      <c r="D50" s="318"/>
      <c r="E50" s="319"/>
      <c r="F50" s="316"/>
      <c r="G50" s="314"/>
      <c r="H50" s="314"/>
      <c r="I50" s="314"/>
      <c r="J50" s="371"/>
      <c r="K50" s="369"/>
      <c r="L50" s="369"/>
      <c r="M50" s="329"/>
    </row>
    <row r="51" s="264" customFormat="1" ht="16.5" spans="2:13">
      <c r="B51" s="320"/>
      <c r="C51" s="321"/>
      <c r="D51" s="321" t="s">
        <v>738</v>
      </c>
      <c r="E51" s="322"/>
      <c r="F51" s="323"/>
      <c r="G51" s="323"/>
      <c r="H51" s="323"/>
      <c r="I51" s="372"/>
      <c r="J51" s="373"/>
      <c r="K51" s="369"/>
      <c r="L51" s="369"/>
      <c r="M51" s="329"/>
    </row>
    <row r="52" s="264" customFormat="1" ht="31.5" spans="2:13">
      <c r="B52" s="304">
        <v>2018</v>
      </c>
      <c r="C52" s="324">
        <v>2000000</v>
      </c>
      <c r="D52" s="334">
        <v>43465</v>
      </c>
      <c r="E52" s="307" t="s">
        <v>744</v>
      </c>
      <c r="F52" s="326" t="s">
        <v>745</v>
      </c>
      <c r="G52" s="327"/>
      <c r="H52" s="327"/>
      <c r="I52" s="327"/>
      <c r="J52" s="374"/>
      <c r="K52" s="369"/>
      <c r="L52" s="369"/>
      <c r="M52" s="329"/>
    </row>
    <row r="53" s="264" customFormat="1" spans="2:13">
      <c r="B53" s="308"/>
      <c r="C53" s="328"/>
      <c r="D53" s="335"/>
      <c r="E53" s="333"/>
      <c r="F53" s="331"/>
      <c r="G53" s="332"/>
      <c r="H53" s="332"/>
      <c r="I53" s="332"/>
      <c r="J53" s="375"/>
      <c r="K53" s="369"/>
      <c r="L53" s="369"/>
      <c r="M53" s="329"/>
    </row>
    <row r="54" s="264" customFormat="1" spans="2:13">
      <c r="B54" s="308"/>
      <c r="C54" s="328"/>
      <c r="D54" s="332"/>
      <c r="E54" s="333"/>
      <c r="F54" s="331"/>
      <c r="G54" s="332"/>
      <c r="H54" s="332"/>
      <c r="I54" s="332"/>
      <c r="J54" s="375"/>
      <c r="K54" s="369"/>
      <c r="L54" s="369"/>
      <c r="M54" s="329"/>
    </row>
    <row r="55" s="264" customFormat="1" ht="16.5" spans="2:13">
      <c r="B55" s="308"/>
      <c r="C55" s="317"/>
      <c r="D55" s="318"/>
      <c r="E55" s="319"/>
      <c r="F55" s="316"/>
      <c r="G55" s="314"/>
      <c r="H55" s="314"/>
      <c r="I55" s="314"/>
      <c r="J55" s="371"/>
      <c r="K55" s="369"/>
      <c r="L55" s="369"/>
      <c r="M55" s="329"/>
    </row>
    <row r="56" s="264" customFormat="1" ht="16.5" spans="2:13">
      <c r="B56" s="320"/>
      <c r="C56" s="321"/>
      <c r="D56" s="321" t="s">
        <v>738</v>
      </c>
      <c r="E56" s="322"/>
      <c r="F56" s="323"/>
      <c r="G56" s="323"/>
      <c r="H56" s="323"/>
      <c r="I56" s="372"/>
      <c r="J56" s="373"/>
      <c r="K56" s="369"/>
      <c r="L56" s="369"/>
      <c r="M56" s="329"/>
    </row>
    <row r="57" spans="9:10">
      <c r="I57" s="238"/>
      <c r="J57" s="238"/>
    </row>
    <row r="58" spans="2:2">
      <c r="B58" s="185" t="s">
        <v>746</v>
      </c>
    </row>
    <row r="60" spans="2:2">
      <c r="B60" s="185" t="s">
        <v>107</v>
      </c>
    </row>
  </sheetData>
  <mergeCells count="84">
    <mergeCell ref="B2:M2"/>
    <mergeCell ref="B6:M6"/>
    <mergeCell ref="I7:M7"/>
    <mergeCell ref="I8:J8"/>
    <mergeCell ref="K8:M8"/>
    <mergeCell ref="B25:M25"/>
    <mergeCell ref="B27:K27"/>
    <mergeCell ref="B28:J28"/>
    <mergeCell ref="F31:J31"/>
    <mergeCell ref="F33:J33"/>
    <mergeCell ref="F34:J34"/>
    <mergeCell ref="F35:J35"/>
    <mergeCell ref="F37:J37"/>
    <mergeCell ref="F38:J38"/>
    <mergeCell ref="F39:J39"/>
    <mergeCell ref="F40:J40"/>
    <mergeCell ref="F42:J42"/>
    <mergeCell ref="F43:J43"/>
    <mergeCell ref="F44:J44"/>
    <mergeCell ref="F45:J45"/>
    <mergeCell ref="F47:J47"/>
    <mergeCell ref="F48:J48"/>
    <mergeCell ref="F49:J49"/>
    <mergeCell ref="F50:J50"/>
    <mergeCell ref="F52:J52"/>
    <mergeCell ref="F53:J53"/>
    <mergeCell ref="F54:J54"/>
    <mergeCell ref="F55:J55"/>
    <mergeCell ref="B7:B9"/>
    <mergeCell ref="B10:B12"/>
    <mergeCell ref="B13:B15"/>
    <mergeCell ref="B16:B18"/>
    <mergeCell ref="B19:B21"/>
    <mergeCell ref="B22:B24"/>
    <mergeCell ref="B29:B31"/>
    <mergeCell ref="B32:B36"/>
    <mergeCell ref="B37:B41"/>
    <mergeCell ref="B42:B46"/>
    <mergeCell ref="B47:B51"/>
    <mergeCell ref="B52:B56"/>
    <mergeCell ref="C10:C12"/>
    <mergeCell ref="C13:C15"/>
    <mergeCell ref="C16:C18"/>
    <mergeCell ref="C19:C21"/>
    <mergeCell ref="C22:C24"/>
    <mergeCell ref="D10:D12"/>
    <mergeCell ref="D13:D15"/>
    <mergeCell ref="D16:D18"/>
    <mergeCell ref="D19:D21"/>
    <mergeCell ref="D22:D24"/>
    <mergeCell ref="E10:E12"/>
    <mergeCell ref="E13:E15"/>
    <mergeCell ref="E16:E18"/>
    <mergeCell ref="E19:E21"/>
    <mergeCell ref="E22:E24"/>
    <mergeCell ref="F10:F12"/>
    <mergeCell ref="F13:F15"/>
    <mergeCell ref="F16:F18"/>
    <mergeCell ref="F19:F21"/>
    <mergeCell ref="F22:F24"/>
    <mergeCell ref="G10:G12"/>
    <mergeCell ref="G13:G15"/>
    <mergeCell ref="G16:G18"/>
    <mergeCell ref="G19:G21"/>
    <mergeCell ref="G22:G24"/>
    <mergeCell ref="H10:H12"/>
    <mergeCell ref="H13:H15"/>
    <mergeCell ref="H16:H18"/>
    <mergeCell ref="H19:H21"/>
    <mergeCell ref="H22:H24"/>
    <mergeCell ref="I10:I12"/>
    <mergeCell ref="I13:I15"/>
    <mergeCell ref="I16:I18"/>
    <mergeCell ref="I19:I21"/>
    <mergeCell ref="I22:I24"/>
    <mergeCell ref="J10:J12"/>
    <mergeCell ref="J13:J15"/>
    <mergeCell ref="J16:J18"/>
    <mergeCell ref="J19:J21"/>
    <mergeCell ref="J22:J24"/>
    <mergeCell ref="C7:F8"/>
    <mergeCell ref="G7:H8"/>
    <mergeCell ref="E29:J30"/>
    <mergeCell ref="C29:D30"/>
  </mergeCells>
  <dataValidations count="1">
    <dataValidation type="list" allowBlank="1" showInputMessage="1" showErrorMessage="1" sqref="G10:G24">
      <formula1>$B$3:$B$5</formula1>
    </dataValidation>
  </dataValidations>
  <pageMargins left="0.196527777777778" right="0.118055555555556" top="0.15625" bottom="0.15625" header="0.313888888888889" footer="0.313888888888889"/>
  <pageSetup paperSize="1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Tina</cp:lastModifiedBy>
  <dcterms:created xsi:type="dcterms:W3CDTF">2013-03-12T08:27:00Z</dcterms:created>
  <cp:lastPrinted>2022-07-28T06:23:00Z</cp:lastPrinted>
  <dcterms:modified xsi:type="dcterms:W3CDTF">2022-07-29T12:22:41Z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