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tabRatio="799" activeTab="6"/>
  </bookViews>
  <sheets>
    <sheet name="Прилог 1" sheetId="1" r:id="rId1"/>
    <sheet name="Прилог 1а" sheetId="2" r:id="rId2"/>
    <sheet name="Прилог 1б" sheetId="3" r:id="rId3"/>
    <sheet name="Прилог 3" sheetId="4" r:id="rId4"/>
    <sheet name="Прилог 2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</sheets>
  <definedNames>
    <definedName name="_xlfn.IFERROR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14'!$B$2:$Q$25</definedName>
    <definedName name="_xlnm.Print_Area" localSheetId="22">'Прилог 16'!$B$1:$O$68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Area" localSheetId="21">'Прилог 15'!$A$1:$I$111</definedName>
  </definedNames>
  <calcPr fullCalcOnLoad="1"/>
</workbook>
</file>

<file path=xl/sharedStrings.xml><?xml version="1.0" encoding="utf-8"?>
<sst xmlns="http://schemas.openxmlformats.org/spreadsheetml/2006/main" count="2147" uniqueCount="1100">
  <si>
    <t>Прилог 1</t>
  </si>
  <si>
    <t>БИЛАНС СТАЊА  на дан 31.12.2021. године</t>
  </si>
  <si>
    <t>у 000 динара</t>
  </si>
  <si>
    <t>Група рачуна, рачун</t>
  </si>
  <si>
    <t>П О З И Ц И Ј А</t>
  </si>
  <si>
    <t>АОП</t>
  </si>
  <si>
    <t>План на дан 31.12.2021.</t>
  </si>
  <si>
    <t>Реализација (процена) на дан 31.12.2021.</t>
  </si>
  <si>
    <t>АКТИВА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</si>
  <si>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</si>
  <si>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</si>
  <si>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</si>
  <si>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</si>
  <si>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</si>
  <si>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</si>
  <si>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</si>
  <si>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</si>
  <si>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</si>
  <si>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</si>
  <si>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010</t>
  </si>
  <si>
    <t>1. Улагања у развој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</si>
  <si>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</si>
  <si>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</si>
  <si>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</si>
  <si>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</si>
  <si>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>013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</si>
  <si>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</si>
  <si>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</si>
  <si>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</si>
  <si>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</si>
  <si>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</si>
  <si>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017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</si>
  <si>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</si>
  <si>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</si>
  <si>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</si>
  <si>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</si>
  <si>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</si>
  <si>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</si>
  <si>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</si>
  <si>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</si>
  <si>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</si>
  <si>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023</t>
  </si>
  <si>
    <t>2. Постројења и опрема</t>
  </si>
  <si>
    <t>0011</t>
  </si>
  <si>
    <t>024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</si>
  <si>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</si>
  <si>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</si>
  <si>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</si>
  <si>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</si>
  <si>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</si>
  <si>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</si>
  <si>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</si>
  <si>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</si>
  <si>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</si>
  <si>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</si>
  <si>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</si>
  <si>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</si>
  <si>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</si>
  <si>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</si>
  <si>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</si>
  <si>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</si>
  <si>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</si>
  <si>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</si>
  <si>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</si>
  <si>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</si>
  <si>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</si>
  <si>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</si>
  <si>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</si>
  <si>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</si>
  <si>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</si>
  <si>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</si>
  <si>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</si>
  <si>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</si>
  <si>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</si>
  <si>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</si>
  <si>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</si>
  <si>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</si>
  <si>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</si>
  <si>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</si>
  <si>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</si>
  <si>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</si>
  <si>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</si>
  <si>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>046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</si>
  <si>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</si>
  <si>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</si>
  <si>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>047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</si>
  <si>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</si>
  <si>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</si>
  <si>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</si>
  <si>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</si>
  <si>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</si>
  <si>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</si>
  <si>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</si>
  <si>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</si>
  <si>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</si>
  <si>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</si>
  <si>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</si>
  <si>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</si>
  <si>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</si>
  <si>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</si>
  <si>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</si>
  <si>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</si>
  <si>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</si>
  <si>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</si>
  <si>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</si>
  <si>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</si>
  <si>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</si>
  <si>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</si>
  <si>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</si>
  <si>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</si>
  <si>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</si>
  <si>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</si>
  <si>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</si>
  <si>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</si>
  <si>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</si>
  <si>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</si>
  <si>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</si>
  <si>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</si>
  <si>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</si>
  <si>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</si>
  <si>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</si>
  <si>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</si>
  <si>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</si>
  <si>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</si>
  <si>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</si>
  <si>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</si>
  <si>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</si>
  <si>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</si>
  <si>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</si>
  <si>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</si>
  <si>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</si>
  <si>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</si>
  <si>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</si>
  <si>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</si>
  <si>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</si>
  <si>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</si>
  <si>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</si>
  <si>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</si>
  <si>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</si>
  <si>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</si>
  <si>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</si>
  <si>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</si>
  <si>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</si>
  <si>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</si>
  <si>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</si>
  <si>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</si>
  <si>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</si>
  <si>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</si>
  <si>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</si>
  <si>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</si>
  <si>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</si>
  <si>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</si>
  <si>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</si>
  <si>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</si>
  <si>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</si>
  <si>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</si>
  <si>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</si>
  <si>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</si>
  <si>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</si>
  <si>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</si>
  <si>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</si>
  <si>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</si>
  <si>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</si>
  <si>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</si>
  <si>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</si>
  <si>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</si>
  <si>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</si>
  <si>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</si>
  <si>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</si>
  <si>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</si>
  <si>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</si>
  <si>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</si>
  <si>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</si>
  <si>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</si>
  <si>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</si>
  <si>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ПАСИВА</t>
  </si>
  <si>
    <t>A. КАПИТАЛ</t>
  </si>
  <si>
    <t>0401</t>
  </si>
  <si>
    <t>(0402 + 0403 + 0404 + 0405 + 0406 - 0407 + 0408 + 0411 - 0412) ≥ 0</t>
  </si>
  <si>
    <t>30, осим 306</t>
  </si>
  <si>
    <t xml:space="preserve">I. ОСНОВНИ КАПИТАЛ </t>
  </si>
  <si>
    <t>0402</t>
  </si>
  <si>
    <t xml:space="preserve">II. УПИСАНИ А НЕУПЛАЋЕНИ КАПИТАЛ </t>
  </si>
  <si>
    <t>0403</t>
  </si>
  <si>
    <t xml:space="preserve">III. ЕМИСИОНА ПРЕМИЈА </t>
  </si>
  <si>
    <t>0404</t>
  </si>
  <si>
    <t xml:space="preserve">IV. РЕЗЕРВЕ </t>
  </si>
  <si>
    <t>0405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</si>
  <si>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</si>
  <si>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</si>
  <si>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0406</t>
  </si>
  <si>
    <t>дуговни салдо рачуна 331, 332, 333, 334, 335, 336 и 337</t>
  </si>
  <si>
    <t xml:space="preserve">VI. НЕРЕАЛИЗОВАНИ ГУБИЦИ ПО ОСНОВУ ФИНАНСИЈСКИХ СРЕДСТАВА И ДРУГИХ КОМПОНЕНТИ ОСТАЛОГ СВЕОБУХВАТНОГ РЕЗУЛТАТА </t>
  </si>
  <si>
    <t>0407</t>
  </si>
  <si>
    <t>VII. НЕРАСПОРЕЂЕНИ ДОБИТАК (0409 + 0410)</t>
  </si>
  <si>
    <t>0408</t>
  </si>
  <si>
    <t>1. Нераспоређени добитак ранијих година</t>
  </si>
  <si>
    <t>0409</t>
  </si>
  <si>
    <t xml:space="preserve">2. Нераспоређени добитак текуће године </t>
  </si>
  <si>
    <t>0410</t>
  </si>
  <si>
    <t xml:space="preserve">VIII. УЧЕШЋА БЕЗ ПРАВА КОНТРОЛЕ </t>
  </si>
  <si>
    <t>0411</t>
  </si>
  <si>
    <t>IX. ГУБИТАК (0413 + 0414)</t>
  </si>
  <si>
    <t>0412</t>
  </si>
  <si>
    <t xml:space="preserve">1. Губитак ранијих година </t>
  </si>
  <si>
    <t>0413</t>
  </si>
  <si>
    <t>2. Губитак текуће године</t>
  </si>
  <si>
    <t>0414</t>
  </si>
  <si>
    <t xml:space="preserve">Б. ДУГОРОЧНА РЕЗЕРВИСАЊА И ДУГОРОЧНЕ ОБАВЕЗЕ </t>
  </si>
  <si>
    <t>0415</t>
  </si>
  <si>
    <t>(0416 + 0420 + 0428)</t>
  </si>
  <si>
    <t xml:space="preserve">I. ДУГОРОЧНА РЕЗЕРВИСАЊА </t>
  </si>
  <si>
    <t>0416</t>
  </si>
  <si>
    <t>(0417+0418+0419)</t>
  </si>
  <si>
    <t xml:space="preserve">1. Резервисања за накнаде и друге бенефиције запослених </t>
  </si>
  <si>
    <t>0417</t>
  </si>
  <si>
    <t xml:space="preserve">2. Резервисања за трошкове у гарантном року </t>
  </si>
  <si>
    <t>0418</t>
  </si>
  <si>
    <t>40, осим 400 и 404</t>
  </si>
  <si>
    <t xml:space="preserve">3. Остала дугорочна резервисања </t>
  </si>
  <si>
    <t>0419</t>
  </si>
  <si>
    <t xml:space="preserve">II. ДУГОРОЧНЕ ОБАВЕЗЕ </t>
  </si>
  <si>
    <t>0420</t>
  </si>
  <si>
    <t>(0421 + 0422 + 0423 + 0424 + 0425 + 0426 + 0427)</t>
  </si>
  <si>
    <t xml:space="preserve">1. Обавезе које се могу конвертовати у капитал </t>
  </si>
  <si>
    <t>0421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</si>
  <si>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</si>
  <si>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</si>
  <si>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>0422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</si>
  <si>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</si>
  <si>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0423</t>
  </si>
  <si>
    <t>414 и 416 (део)</t>
  </si>
  <si>
    <t xml:space="preserve">4. Дугорочни кредити, зајмови и обавезе по основу лизинга у земљи </t>
  </si>
  <si>
    <t>0424</t>
  </si>
  <si>
    <t>415 и 416 (део)</t>
  </si>
  <si>
    <t xml:space="preserve">5. Дугорочни кредити, зајмови и обавезе по основу лизинга у иностранству </t>
  </si>
  <si>
    <t>0425</t>
  </si>
  <si>
    <t xml:space="preserve">6. Обавезе по емитованим хартијама од вредности </t>
  </si>
  <si>
    <t>0426</t>
  </si>
  <si>
    <t xml:space="preserve">7. Остале дугорочне обавезе </t>
  </si>
  <si>
    <t>0427</t>
  </si>
  <si>
    <t>49 (део), осим 498 и 495 (део)</t>
  </si>
  <si>
    <t xml:space="preserve">III. ДУГОРОЧНА ПАСИВНА ВРЕМЕНСКА РАЗГРАНИЧЕЊА </t>
  </si>
  <si>
    <t>0428</t>
  </si>
  <si>
    <t xml:space="preserve">В. ОДЛОЖЕНЕ ПОРЕСКЕ ОБАВЕЗЕ </t>
  </si>
  <si>
    <t>0429</t>
  </si>
  <si>
    <t>495 (део)</t>
  </si>
  <si>
    <t xml:space="preserve">Г. ДУГОРОЧНИ ОДЛОЖЕНИ ПРИХОДИ И ПРИМЉЕНЕ ДОНАЦИЈЕ </t>
  </si>
  <si>
    <t>0430</t>
  </si>
  <si>
    <t xml:space="preserve">Д. КРАТКОРОЧНА РЕЗЕРВИСАЊА И КРАТКОРОЧНЕ ОБАВЕЗЕ </t>
  </si>
  <si>
    <t>0431</t>
  </si>
  <si>
    <t>(0432 + 0433 + 0441 + 0442 + 0449 + 0453 + 0454)</t>
  </si>
  <si>
    <t xml:space="preserve">I. КРАТКОРОЧНА РЕЗЕРВИСАЊА </t>
  </si>
  <si>
    <t>0432</t>
  </si>
  <si>
    <t>42, осим 427</t>
  </si>
  <si>
    <t xml:space="preserve">II. КРАТКОРОЧНЕ ФИНАНСИЈСКЕ ОБАВЕЗЕ </t>
  </si>
  <si>
    <t>0433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</si>
  <si>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</si>
  <si>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</si>
  <si>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</si>
  <si>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>0434</t>
  </si>
  <si>
    <t xml:space="preserve">2. Обавезе по основу кредита према матичном, зависним и осталим повезаним лицима у иностранству </t>
  </si>
  <si>
    <t>0435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</si>
  <si>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</si>
  <si>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</si>
  <si>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0436</t>
  </si>
  <si>
    <t>422 (део), 424 (део), 425 (део) и 429 (део)</t>
  </si>
  <si>
    <t xml:space="preserve">4. Обавезе по основу кредита од домаћих банака </t>
  </si>
  <si>
    <t>0437</t>
  </si>
  <si>
    <t xml:space="preserve">423, 424 (део), 425 (део) и 429 (део) </t>
  </si>
  <si>
    <t xml:space="preserve">5. Кредити, зајмови и обавезе из иностранства </t>
  </si>
  <si>
    <t>0438</t>
  </si>
  <si>
    <t xml:space="preserve">6. Обавезе по краткорочним хартијама од вредности </t>
  </si>
  <si>
    <t>0439</t>
  </si>
  <si>
    <t xml:space="preserve">7. Обавезе по основу финансијских деривата </t>
  </si>
  <si>
    <t>0440</t>
  </si>
  <si>
    <t xml:space="preserve">III. ПРИМЉЕНИ АВАНСИ, ДЕПОЗИТИ И КАУЦИЈЕ </t>
  </si>
  <si>
    <t>0441</t>
  </si>
  <si>
    <t>43, осим 430</t>
  </si>
  <si>
    <t xml:space="preserve">IV. ОБАВЕЗЕ ИЗ ПОСЛОВАЊА </t>
  </si>
  <si>
    <t>0442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</si>
  <si>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</si>
  <si>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</si>
  <si>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</si>
  <si>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0443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</si>
  <si>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</si>
  <si>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</si>
  <si>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>0444</t>
  </si>
  <si>
    <t xml:space="preserve">3. Обавезе према добављачима у земљи </t>
  </si>
  <si>
    <t>0445</t>
  </si>
  <si>
    <t xml:space="preserve">4. Обавезе према добављачима  у иностранству </t>
  </si>
  <si>
    <t>0446</t>
  </si>
  <si>
    <t>439 (део)</t>
  </si>
  <si>
    <t xml:space="preserve">5. Обавезе по меницама </t>
  </si>
  <si>
    <t>0447</t>
  </si>
  <si>
    <t xml:space="preserve">6. Остале обавезе из пословања </t>
  </si>
  <si>
    <t>0448</t>
  </si>
  <si>
    <t>44,45,46, осим 467, 47 и 48</t>
  </si>
  <si>
    <t xml:space="preserve">V. ОСТАЛЕ КРАТКОРОЧНЕ ОБАВЕЗЕ </t>
  </si>
  <si>
    <t>0449</t>
  </si>
  <si>
    <t>(0450 + 0451 + 0452)</t>
  </si>
  <si>
    <t>44, 45 и 46 осим 467</t>
  </si>
  <si>
    <t xml:space="preserve">1. Остале краткорочне обавезе </t>
  </si>
  <si>
    <t>0450</t>
  </si>
  <si>
    <t>47,48 осим 481</t>
  </si>
  <si>
    <t xml:space="preserve">2. Обавезе по основу пореза на додату вредност и осталих јавних прихода </t>
  </si>
  <si>
    <t>0451</t>
  </si>
  <si>
    <t xml:space="preserve">3. Обавезе по основу пореза на добитак </t>
  </si>
  <si>
    <t>0452</t>
  </si>
  <si>
    <t xml:space="preserve">VI. ОБАВЕЗЕ ПО ОСНОВУ СРЕДСТАВА НАМЕЊЕНИХ ПРОДАЈИ И СРЕДСТАВА ПОСЛОВАЊА КОЈЕ ЈЕ ОБУСТАВЉЕНО </t>
  </si>
  <si>
    <t>0453</t>
  </si>
  <si>
    <t>49 (део) осим 498</t>
  </si>
  <si>
    <t xml:space="preserve">VII. КРАТКОРОЧНА ПАСИВНА ВРЕМЕНСКА РАЗГРАНИЧЕЊА </t>
  </si>
  <si>
    <t>0454</t>
  </si>
  <si>
    <t xml:space="preserve">Ђ. ГУБИТАК ИЗНАД ВИСИНЕ КАПИТАЛА </t>
  </si>
  <si>
    <t>0455</t>
  </si>
  <si>
    <t>(0415 + 0429 + 0430 + 0431 - 0059) ≥ 0 = 0407 + 0412 - 0402 - 0403 - 0404 - 0405 - 0406 - 0408 - 0411) ≥ 0</t>
  </si>
  <si>
    <t xml:space="preserve">E. УКУПНА ПАСИВА </t>
  </si>
  <si>
    <t>0456</t>
  </si>
  <si>
    <t>(0401 + 0415 + 0429 + 0430 + 0431 - 0455)</t>
  </si>
  <si>
    <t xml:space="preserve">Ж. ВАНБИЛАНСНА ПАСИВА </t>
  </si>
  <si>
    <t>0457</t>
  </si>
  <si>
    <t>Прилог 1а</t>
  </si>
  <si>
    <t>БИЛАНС УСПЕХА</t>
  </si>
  <si>
    <t>за период од 01.01.2021. до 31.12.2021. године</t>
  </si>
  <si>
    <t>План
01.01-31.12.2021.</t>
  </si>
  <si>
    <t>Реализација (процена)
01.01-31.12.2021.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</si>
  <si>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</si>
  <si>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</si>
  <si>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</si>
  <si>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</si>
  <si>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</si>
  <si>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</si>
  <si>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</si>
  <si>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</si>
  <si>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</si>
  <si>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</si>
  <si>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</si>
  <si>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</si>
  <si>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</si>
  <si>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</si>
  <si>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</si>
  <si>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</si>
  <si>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</si>
  <si>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</si>
  <si>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</si>
  <si>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</si>
  <si>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</si>
  <si>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</si>
  <si>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</si>
  <si>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</si>
  <si>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</si>
  <si>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</si>
  <si>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</si>
  <si>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</si>
  <si>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</si>
  <si>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</si>
  <si>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</si>
  <si>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</si>
  <si>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</si>
  <si>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</si>
  <si>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</si>
  <si>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</si>
  <si>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</si>
  <si>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</si>
  <si>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</si>
  <si>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</si>
  <si>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</si>
  <si>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>663 и 664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</si>
  <si>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</si>
  <si>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</si>
  <si>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</si>
  <si>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</si>
  <si>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</si>
  <si>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</si>
  <si>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</si>
  <si>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</si>
  <si>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>563 и 564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</si>
  <si>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</si>
  <si>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</si>
  <si>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</si>
  <si>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</si>
  <si>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</si>
  <si>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</si>
  <si>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</si>
  <si>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</si>
  <si>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</si>
  <si>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</si>
  <si>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</si>
  <si>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</si>
  <si>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</si>
  <si>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</si>
  <si>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</si>
  <si>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</si>
  <si>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</si>
  <si>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</si>
  <si>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</si>
  <si>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</si>
  <si>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</si>
  <si>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</si>
  <si>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</si>
  <si>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</si>
  <si>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</si>
  <si>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</si>
  <si>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</si>
  <si>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</si>
  <si>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</si>
  <si>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</si>
  <si>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</si>
  <si>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</si>
  <si>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</si>
  <si>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</si>
  <si>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</si>
  <si>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</si>
  <si>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</si>
  <si>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</si>
  <si>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</si>
  <si>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</si>
  <si>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</si>
  <si>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</si>
  <si>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</si>
  <si>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1б</t>
  </si>
  <si>
    <t>ИЗВЕШТАЈ О ТОКОВИМА ГОТОВИНЕ</t>
  </si>
  <si>
    <t>у периоду од 01.01. до 31.12.2021. године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</si>
  <si>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</si>
  <si>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</si>
  <si>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</si>
  <si>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</si>
  <si>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</si>
  <si>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</si>
  <si>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</si>
  <si>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</si>
  <si>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</si>
  <si>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</si>
  <si>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</si>
  <si>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</si>
  <si>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</si>
  <si>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</si>
  <si>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</si>
  <si>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</si>
  <si>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</si>
  <si>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</si>
  <si>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</si>
  <si>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>I. Приливи готовине из активности инвестирања (1 до 5)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</si>
  <si>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</si>
  <si>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</si>
  <si>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</si>
  <si>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</si>
  <si>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>5. Примљене дивиденде</t>
  </si>
  <si>
    <t>II. Одливи готовине из активности инвестирања (1 до 3)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</si>
  <si>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</si>
  <si>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</si>
  <si>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</si>
  <si>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</si>
  <si>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</si>
  <si>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</si>
  <si>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</si>
  <si>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1. Увећање основног капитала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</si>
  <si>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</si>
  <si>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</si>
  <si>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</si>
  <si>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</si>
  <si>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</si>
  <si>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</si>
  <si>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</si>
  <si>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</si>
  <si>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</si>
  <si>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</si>
  <si>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</si>
  <si>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</si>
  <si>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</si>
  <si>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</si>
  <si>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</si>
  <si>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</si>
  <si>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</si>
  <si>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</si>
  <si>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</si>
  <si>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</si>
  <si>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</si>
  <si>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</si>
  <si>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3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</si>
  <si>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</si>
  <si>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</si>
  <si>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</si>
  <si>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</si>
  <si>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</si>
  <si>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</si>
  <si>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Пословни ризици и план управљања ризицима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</si>
  <si>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</si>
  <si>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</si>
  <si>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</si>
  <si>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</si>
  <si>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</si>
  <si>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</si>
  <si>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Избор</t>
  </si>
  <si>
    <t>Вероватноћа</t>
  </si>
  <si>
    <t>Утицај</t>
  </si>
  <si>
    <t>3=1*2</t>
  </si>
  <si>
    <t>Ефекат ризика</t>
  </si>
  <si>
    <t>Ризик промене цене (инпута)</t>
  </si>
  <si>
    <t xml:space="preserve">Праћење тржишта, раније набаке </t>
  </si>
  <si>
    <t>Ризик промене цене (набавка опреме)</t>
  </si>
  <si>
    <t>Праћење тржишта, раније набавке и евентуално одустајање од неких набавки</t>
  </si>
  <si>
    <t>Ризик ликвидности</t>
  </si>
  <si>
    <t>Спровођење активности за побољшање наплате потраживања (слање опомена пред утужење, тужби), праћење каматних стопа</t>
  </si>
  <si>
    <t>Људски фактор, процеси, системи</t>
  </si>
  <si>
    <t>Анализа процеса и израда адекватних процудера</t>
  </si>
  <si>
    <t>Екстерни фактор - ванредне ситуације, непогоде</t>
  </si>
  <si>
    <t>Мобилисање расположивих средстава и прилагођавање тренутној ситуацији</t>
  </si>
  <si>
    <t>Ризик угледа</t>
  </si>
  <si>
    <t>Сагледавање процеса и израда адекватних процедура да би Оснивач и потрошачи били задовољни</t>
  </si>
  <si>
    <t>Ризик неодговарајућег учинка (неквалитетно извршење услуге)</t>
  </si>
  <si>
    <t>Анализа процеса и већа контрола менаџмента</t>
  </si>
  <si>
    <t>НАПОМЕНА: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</si>
  <si>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</si>
  <si>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</si>
  <si>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</si>
  <si>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</si>
  <si>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</si>
  <si>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</si>
  <si>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</si>
  <si>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</si>
  <si>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</si>
  <si>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Прилог 2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</si>
  <si>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</si>
  <si>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</si>
  <si>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</si>
  <si>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</si>
  <si>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</si>
  <si>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</si>
  <si>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</si>
  <si>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2022. година</t>
  </si>
  <si>
    <t>2023. година</t>
  </si>
  <si>
    <t>2024. година</t>
  </si>
  <si>
    <t>Измирење обавеза у сваком тренутку њиховог доспећа</t>
  </si>
  <si>
    <t>ригорозни рацио ликвидности</t>
  </si>
  <si>
    <t>финансијско комерцијални сектор, финансијски извештаји (месечни, тромесечни)</t>
  </si>
  <si>
    <t>Праћење наплате потраживања (слање периодичних опомена, тужби) и динамике унутар краткорочних обавеза (тј. рокова њиховог доспећа)</t>
  </si>
  <si>
    <t>Сигурност поверилаца и солвентност предузећа</t>
  </si>
  <si>
    <t>рацио укупне задужености</t>
  </si>
  <si>
    <r>
      <t xml:space="preserve">Планирање динамике набавки, праћење </t>
    </r>
    <r>
      <rPr>
        <sz val="11"/>
        <color indexed="8"/>
        <rFont val="Arial"/>
        <family val="2"/>
      </rPr>
      <t xml:space="preserve">новчаних токова из којих се измирују обавезе. </t>
    </r>
  </si>
  <si>
    <t xml:space="preserve">Повећање </t>
  </si>
  <si>
    <t>оперативни новчани ток</t>
  </si>
  <si>
    <t>Остваривање прихода од продаје кроз праћење наплате потраживања</t>
  </si>
  <si>
    <t>Што краћи период (број дана) наплате потраживања</t>
  </si>
  <si>
    <t>просечан период наплате потраживања</t>
  </si>
  <si>
    <t>Побољшање наплате (слање опомена пред утужење, тужби)</t>
  </si>
  <si>
    <t>Повећање прихода,оптимизација трошкова</t>
  </si>
  <si>
    <t>рацио економичности</t>
  </si>
  <si>
    <t>Планиране приходе остварити бољом наплатом потраживања, и ангажовањем кроз непланиране активности остварити додатне приходе, а расходе одржати на планираном нивоу.</t>
  </si>
  <si>
    <t>Повећање добити</t>
  </si>
  <si>
    <t>Ебитда</t>
  </si>
  <si>
    <t>Планиране приходе остварити бољом наплатом потраживања, трошкове одржати у планираним оквирима, управљање купцима, залихама и добављачима.</t>
  </si>
  <si>
    <t>Повећање ефикасности коришћења средстава предузећа</t>
  </si>
  <si>
    <t>РОА - стопа приноса на укупна улагања (укупну имовину)</t>
  </si>
  <si>
    <t>Повећање нето добити побољшањем наплате потраживања, што доводи до повећања готовине.</t>
  </si>
  <si>
    <t>Повећање ефикасности коришћења капитала предузећа</t>
  </si>
  <si>
    <t>РОЕ - стопа приноса на капитал</t>
  </si>
  <si>
    <t>Прилог 4</t>
  </si>
  <si>
    <t>Приказ планираних и реализованих индикатора пословања</t>
  </si>
  <si>
    <t>2019. година</t>
  </si>
  <si>
    <t>2020. година</t>
  </si>
  <si>
    <t>2021. година</t>
  </si>
  <si>
    <t>Укупни капитал</t>
  </si>
  <si>
    <t>План</t>
  </si>
  <si>
    <t>Реализација</t>
  </si>
  <si>
    <t>-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</si>
  <si>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</si>
  <si>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</si>
  <si>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</si>
  <si>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Пословни приходи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</si>
  <si>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</si>
  <si>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</si>
  <si>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</si>
  <si>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</si>
  <si>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</si>
  <si>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Инвестиције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</si>
  <si>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</si>
  <si>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Просечна  нето зарада = збир свих исплаћених нето зарада у години / 12 / број запослених</t>
  </si>
  <si>
    <t>2019. година реализација</t>
  </si>
  <si>
    <t>2020. година реализација</t>
  </si>
  <si>
    <t>2021. година реализација (процена)</t>
  </si>
  <si>
    <t>План 2022. година</t>
  </si>
  <si>
    <t>EBITDA</t>
  </si>
  <si>
    <t>ROA</t>
  </si>
  <si>
    <t>ROE</t>
  </si>
  <si>
    <t>Оперативни новчани ток</t>
  </si>
  <si>
    <t>Дуг / капитал</t>
  </si>
  <si>
    <t>Ликвидност</t>
  </si>
  <si>
    <t>% зарада у пословним приходима</t>
  </si>
  <si>
    <t>Стање на дан 31.12.2019.</t>
  </si>
  <si>
    <t>Стање на дан 31.12.2020.</t>
  </si>
  <si>
    <t>Стање на дан 31.12.2021.</t>
  </si>
  <si>
    <t>План на дан 31.12.2022.</t>
  </si>
  <si>
    <t>Кредитно задужење без гаранције државе</t>
  </si>
  <si>
    <t>Кредитно задужење са гаранцијом државе</t>
  </si>
  <si>
    <t>Укупно кредитно задужење</t>
  </si>
  <si>
    <t>Субвенције</t>
  </si>
  <si>
    <t>Пренето</t>
  </si>
  <si>
    <t>Реализовано</t>
  </si>
  <si>
    <t>Остали приходи из буџета</t>
  </si>
  <si>
    <t>Укупно приходи из буџета</t>
  </si>
  <si>
    <r>
      <rPr>
        <b/>
        <sz val="10"/>
        <color indexed="8"/>
        <rFont val="Arial"/>
        <family val="2"/>
      </rPr>
      <t>EBITDA</t>
    </r>
    <r>
      <rPr>
        <sz val="10"/>
        <color indexed="8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</si>
  <si>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</si>
  <si>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</si>
  <si>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</si>
  <si>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</si>
  <si>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</si>
  <si>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</si>
  <si>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t>Прилог 5.</t>
  </si>
  <si>
    <t>БИЛАНС СТАЊА  на дан 31.12.2022. године</t>
  </si>
  <si>
    <t>Износ</t>
  </si>
  <si>
    <t>План                  31.03.2022.</t>
  </si>
  <si>
    <t>План             30.06.2022.</t>
  </si>
  <si>
    <t>План              30.09.2022.</t>
  </si>
  <si>
    <t>План            31.12.2022.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</si>
  <si>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</si>
  <si>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Прилог 5а</t>
  </si>
  <si>
    <t>за период од 01.01.2022. до 31.12.2022. године</t>
  </si>
  <si>
    <t>План                
01.01-31.03.2022.</t>
  </si>
  <si>
    <t>План
01.01-30.06.2022.</t>
  </si>
  <si>
    <t>План
01.01-30.09.2022.</t>
  </si>
  <si>
    <t>План                  
01.01-31.12.2022.</t>
  </si>
  <si>
    <t>52, осим 520 и 521</t>
  </si>
  <si>
    <t>Прилог 5б</t>
  </si>
  <si>
    <t>у периоду од 01.01. до 31.12.2022. године</t>
  </si>
  <si>
    <t>План 
01.01-31.03.2022.</t>
  </si>
  <si>
    <t>План 
01.01-30.09.2022.</t>
  </si>
  <si>
    <t>План 
01.01-31.12.2022.</t>
  </si>
  <si>
    <t xml:space="preserve">Б. ТОКОВИ ГОТОВИНИЕ ИЗ АКТИВНОСТИ ИНВЕСТИРАЊА </t>
  </si>
  <si>
    <t>Прилог 6.</t>
  </si>
  <si>
    <t>СУБВЕНЦИЈЕ И ОСТАЛИ ПРИХОДИ ИЗ БУЏЕТА</t>
  </si>
  <si>
    <t>у динарима</t>
  </si>
  <si>
    <t xml:space="preserve"> 01.01-31.12.2021. године</t>
  </si>
  <si>
    <t>Приход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</si>
  <si>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</si>
  <si>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</si>
  <si>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</si>
  <si>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</si>
  <si>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Износ неутрошених средстава из ранијих година   (у односу на претходну)</t>
  </si>
  <si>
    <t>4 (2-3)</t>
  </si>
  <si>
    <t>Остали приходи из буџета*</t>
  </si>
  <si>
    <t>УКУПНО</t>
  </si>
  <si>
    <t>План за период 01.01-31.12.2022. године</t>
  </si>
  <si>
    <t>01.01. до 31.03.</t>
  </si>
  <si>
    <t>01.01. до 30.06.</t>
  </si>
  <si>
    <t>01.01. до 30.09.</t>
  </si>
  <si>
    <t>01.01. до 31.12.</t>
  </si>
  <si>
    <t>Јавна хигијена</t>
  </si>
  <si>
    <t>Зоо хигијена</t>
  </si>
  <si>
    <t>Одржавање зеленила</t>
  </si>
  <si>
    <t>Зимско одржавање путева</t>
  </si>
  <si>
    <t>Сигнализација</t>
  </si>
  <si>
    <t>Јавна расвета</t>
  </si>
  <si>
    <t>Оржавање зеленила из фонда за заштиту животне средине</t>
  </si>
  <si>
    <t>износи су без ПДВ-а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</si>
  <si>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</si>
  <si>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Прилог 7.</t>
  </si>
  <si>
    <t xml:space="preserve">ТРОШКОВИ ЗАПОСЛЕНИХ </t>
  </si>
  <si>
    <t>Р.бр.</t>
  </si>
  <si>
    <t>Трошкови запослених</t>
  </si>
  <si>
    <t xml:space="preserve">План 
01.01-31.12.2021. </t>
  </si>
  <si>
    <t xml:space="preserve">Реализација (процена) 
01.01-31.12.2021. </t>
  </si>
  <si>
    <t>План
01.01-31.03.2022.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</si>
  <si>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</si>
  <si>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</si>
  <si>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</si>
  <si>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</si>
  <si>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</si>
  <si>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</si>
  <si>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</si>
  <si>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</si>
  <si>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</si>
  <si>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</si>
  <si>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</si>
  <si>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</si>
  <si>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</si>
  <si>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</si>
  <si>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</si>
  <si>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</si>
  <si>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</si>
  <si>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</si>
  <si>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</si>
  <si>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</si>
  <si>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</si>
  <si>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</si>
  <si>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</si>
  <si>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пословима*</t>
  </si>
  <si>
    <t>11</t>
  </si>
  <si>
    <t>Накнаде физичким лицима по основу осталих уговора јавни радови</t>
  </si>
  <si>
    <t>12</t>
  </si>
  <si>
    <t>Број прималаца накнаде по основу осталих уговора*- јавни радови</t>
  </si>
  <si>
    <t>13</t>
  </si>
  <si>
    <t>Накнаде члановима скупштине</t>
  </si>
  <si>
    <t>14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</si>
  <si>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</si>
  <si>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</si>
  <si>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</si>
  <si>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</si>
  <si>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</si>
  <si>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</si>
  <si>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</si>
  <si>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</si>
  <si>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</si>
  <si>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</si>
  <si>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</si>
  <si>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</si>
  <si>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</si>
  <si>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</si>
  <si>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</si>
  <si>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</si>
  <si>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</si>
  <si>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</si>
  <si>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Број прималаца отпремнине</t>
  </si>
  <si>
    <t>24</t>
  </si>
  <si>
    <t>Јубиларне награде</t>
  </si>
  <si>
    <t>25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</si>
  <si>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</si>
  <si>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</si>
  <si>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</si>
  <si>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</si>
  <si>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</si>
  <si>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</si>
  <si>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</si>
  <si>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</si>
  <si>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</si>
  <si>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>30</t>
  </si>
  <si>
    <t>Трошкови стручног усавршавања запослених</t>
  </si>
  <si>
    <t xml:space="preserve">* број запослених/прималаца/чланова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</si>
  <si>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</si>
  <si>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Прилог 8.</t>
  </si>
  <si>
    <t>Број запослених по секторима / организационим јединицама на дан 31.12.2021. године</t>
  </si>
  <si>
    <t>Редни број</t>
  </si>
  <si>
    <t>Сектор / Организациона јединица</t>
  </si>
  <si>
    <t>Број систематизованих радних места</t>
  </si>
  <si>
    <t>Број извршилаца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</si>
  <si>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</si>
  <si>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</si>
  <si>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</si>
  <si>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Директор</t>
  </si>
  <si>
    <t>Извршни директор</t>
  </si>
  <si>
    <t>Комерц.фин.служба</t>
  </si>
  <si>
    <t>РЈ Градско зеленило</t>
  </si>
  <si>
    <t>РЈ Пијаце и гробља</t>
  </si>
  <si>
    <t>ПЈ Пословни сервис</t>
  </si>
  <si>
    <t>РЈ Чистоћа и хигијена</t>
  </si>
  <si>
    <t>Општа правна и кадровска служба</t>
  </si>
  <si>
    <t>…</t>
  </si>
  <si>
    <t>УКУПНО:</t>
  </si>
  <si>
    <t>Прилог 9.</t>
  </si>
  <si>
    <t xml:space="preserve">Квалификациона структура </t>
  </si>
  <si>
    <t>Старосна структура</t>
  </si>
  <si>
    <t>Опис</t>
  </si>
  <si>
    <t>Запослени</t>
  </si>
  <si>
    <t>Надзорни одбор /Скупштина</t>
  </si>
  <si>
    <t>Број запослених 31.12.2021.</t>
  </si>
  <si>
    <t>Број запослених 31.12.2022.</t>
  </si>
  <si>
    <t>Број на дан 31.12.2021.</t>
  </si>
  <si>
    <t>Број на дан 31.12.2022.</t>
  </si>
  <si>
    <t>ВСС</t>
  </si>
  <si>
    <t xml:space="preserve">До 30 година </t>
  </si>
  <si>
    <t>ВС</t>
  </si>
  <si>
    <t xml:space="preserve">30 до 40  </t>
  </si>
  <si>
    <t>ВКВ</t>
  </si>
  <si>
    <t xml:space="preserve">40 до 50 </t>
  </si>
  <si>
    <t>ССС</t>
  </si>
  <si>
    <t xml:space="preserve">50 до 60 </t>
  </si>
  <si>
    <t>КВ</t>
  </si>
  <si>
    <t xml:space="preserve">Преко 60 </t>
  </si>
  <si>
    <t>ПК</t>
  </si>
  <si>
    <t>НК</t>
  </si>
  <si>
    <t>Просечна старост</t>
  </si>
  <si>
    <t>Структура по полу</t>
  </si>
  <si>
    <t>Структура по времену у радном односу</t>
  </si>
  <si>
    <t>Мушки</t>
  </si>
  <si>
    <t>До 5 година</t>
  </si>
  <si>
    <t>Женски</t>
  </si>
  <si>
    <t>5 до 10</t>
  </si>
  <si>
    <t>10 до 15</t>
  </si>
  <si>
    <t>15 до 20</t>
  </si>
  <si>
    <t>20 до 25</t>
  </si>
  <si>
    <t>25 до 30</t>
  </si>
  <si>
    <t>30 до 35</t>
  </si>
  <si>
    <t>Преко 35</t>
  </si>
  <si>
    <t>Прилог 10</t>
  </si>
  <si>
    <t>ДИНАМИКА ЗАПОШЉАВАЊА</t>
  </si>
  <si>
    <t>Р. бр.</t>
  </si>
  <si>
    <t>Основ одлива/пријема кадрова</t>
  </si>
  <si>
    <t>Број запослених</t>
  </si>
  <si>
    <t>Стање на дан 31.12.2021. године</t>
  </si>
  <si>
    <t>Стање на дан 30.06.2022. године</t>
  </si>
  <si>
    <t>Одлив кадрова у периоду 
01.01-31.03.2022.</t>
  </si>
  <si>
    <t>Одлив кадрова у периоду 
01.07-30.09.2022.</t>
  </si>
  <si>
    <t>1</t>
  </si>
  <si>
    <t>пензија</t>
  </si>
  <si>
    <t>навести основ</t>
  </si>
  <si>
    <t>2</t>
  </si>
  <si>
    <t>3</t>
  </si>
  <si>
    <t>4</t>
  </si>
  <si>
    <t>Пријем кадрова у периоду 
01.01-31.03.2022.</t>
  </si>
  <si>
    <t>Пријем кадрова у периоду 
01.07-30.09.2022.</t>
  </si>
  <si>
    <t>повећан обим посла</t>
  </si>
  <si>
    <t>Стање на дан 31.03.2022. године</t>
  </si>
  <si>
    <t>Стање на дан 30.09.2022. године</t>
  </si>
  <si>
    <t>Одлив кадрова у периоду 
01.04-30.06.2022.</t>
  </si>
  <si>
    <t>Одлив кадрова у периоду 
01.10-31.12.2022.</t>
  </si>
  <si>
    <t>Пријем кадрова у периоду 
01.04-30.06.2022.</t>
  </si>
  <si>
    <t>Пријем кадрова у периоду 
01.10-31.12.2022.</t>
  </si>
  <si>
    <t>Стање на дан 31.12.2022. године</t>
  </si>
  <si>
    <t>Прилог 11.</t>
  </si>
  <si>
    <t>Исплаћена маса за зараде, број запослених и просечна зарада по месецима за 2021. годину*- Бруто 1</t>
  </si>
  <si>
    <t>Исплата по месецима  2021.</t>
  </si>
  <si>
    <t>СТАРОЗАПОСЛЕНИ**</t>
  </si>
  <si>
    <t>НОВОЗАПОСЛЕНИ</t>
  </si>
  <si>
    <t>ПОСЛОВОДСТВО</t>
  </si>
  <si>
    <t xml:space="preserve">Маса зарада 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</si>
  <si>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</si>
  <si>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</si>
  <si>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</si>
  <si>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</si>
  <si>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</si>
  <si>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</si>
  <si>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</si>
  <si>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</si>
  <si>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</si>
  <si>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</si>
  <si>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</si>
  <si>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</si>
  <si>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</si>
  <si>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</si>
  <si>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 xml:space="preserve">* исплата са проценом до краја године 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</si>
  <si>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</si>
  <si>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2022. годину - Бруто 1 </t>
  </si>
  <si>
    <t>План по месецима  2022.</t>
  </si>
  <si>
    <t>СТАРОЗАПОСЛЕНИ*</t>
  </si>
  <si>
    <t>*старозапослени у 2022. години су они запослени који су били у радном односу у предузећу у децембру 2021.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</si>
  <si>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</si>
  <si>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>Прилог 11a</t>
  </si>
  <si>
    <t>Распон исплаћених и планираних зарада</t>
  </si>
  <si>
    <t>Исплаћена у 2021. години</t>
  </si>
  <si>
    <t>Планирана у 2022. години</t>
  </si>
  <si>
    <t>Бруто 1</t>
  </si>
  <si>
    <t>Нето</t>
  </si>
  <si>
    <t>Запослени без пословодства</t>
  </si>
  <si>
    <t>Најнижа зарада</t>
  </si>
  <si>
    <t>Највиша зарада</t>
  </si>
  <si>
    <t>Пословодство</t>
  </si>
  <si>
    <t>Прилог 11б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</si>
  <si>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</si>
  <si>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Реализација  по месецима  2022.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</si>
  <si>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01.01.2022. до _________ 2022. године - Бруто 2</t>
  </si>
  <si>
    <t>Реализација по месецима  2022.</t>
  </si>
  <si>
    <t>Прилог 12.</t>
  </si>
  <si>
    <t>Накнаде Надзорног одбора / Скупштине у нето износу</t>
  </si>
  <si>
    <t>Месец</t>
  </si>
  <si>
    <t>Надзорни одбор / Скупштина                               реализација 2021. година</t>
  </si>
  <si>
    <t>Надзорни одбор / Скупштина                                                          план 2022. година</t>
  </si>
  <si>
    <t xml:space="preserve">Укупан износ </t>
  </si>
  <si>
    <t>Накнада председника</t>
  </si>
  <si>
    <t>Накнада члана</t>
  </si>
  <si>
    <t>Број чланова</t>
  </si>
  <si>
    <t>1+(2*3)</t>
  </si>
  <si>
    <t>Накнаде Надзорног одбора / Скупштине у бруто износу</t>
  </si>
  <si>
    <t>Надзорни одбор / Скупштина                                            реализација 2021. година</t>
  </si>
  <si>
    <t>Надзорни одбор / Скупштина                                                            план 2022. година</t>
  </si>
  <si>
    <t>Прилог 13.</t>
  </si>
  <si>
    <t>Накнаде Комисије за ревизију у нето износу</t>
  </si>
  <si>
    <t>Комисија за ревизију                                                реализација 2021. година</t>
  </si>
  <si>
    <t>Комисија за ревизију                                                           план 2022. година</t>
  </si>
  <si>
    <t>Накнаде Комисије за ревизију у бруто износу</t>
  </si>
  <si>
    <t>Комисија за ревизију                                                 реализација 2021. година</t>
  </si>
  <si>
    <t>Комисија за ревизију                                                         план 2022. година</t>
  </si>
  <si>
    <t xml:space="preserve"> </t>
  </si>
  <si>
    <t>Прилог 14.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</si>
  <si>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</si>
  <si>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</si>
  <si>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</si>
  <si>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</si>
  <si>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</si>
  <si>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31.12.2021. године</t>
  </si>
  <si>
    <t>Стање кредитне задужености у динарима
на дан 31.12.2021.
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</si>
  <si>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</si>
  <si>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</si>
  <si>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</si>
  <si>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</si>
  <si>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</si>
  <si>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</si>
  <si>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</si>
  <si>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</si>
  <si>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</si>
  <si>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>Да/Не</t>
  </si>
  <si>
    <t>Укупно главница</t>
  </si>
  <si>
    <t>Укупно камата</t>
  </si>
  <si>
    <t>Домаћи кредитор</t>
  </si>
  <si>
    <t xml:space="preserve">Рајфајзен банка </t>
  </si>
  <si>
    <t>дозвољени минус</t>
  </si>
  <si>
    <t>рсд</t>
  </si>
  <si>
    <t>не</t>
  </si>
  <si>
    <t>краткорочни кредит</t>
  </si>
  <si>
    <t>01.01.2022</t>
  </si>
  <si>
    <t>01.01.2023</t>
  </si>
  <si>
    <t>Страни кредитор</t>
  </si>
  <si>
    <t xml:space="preserve">   ...................</t>
  </si>
  <si>
    <t>од чега за ликвидност</t>
  </si>
  <si>
    <t>од чега за капиталне пројекте</t>
  </si>
  <si>
    <t>Прилог 15.</t>
  </si>
  <si>
    <t>ПЛАНИРАНА ФИНАНСИЈСКА СРЕДСТВА ЗА НАБАВКУ ДОБАРА, РАДОВА И УСЛУГА</t>
  </si>
  <si>
    <t>ПОЗИЦИЈА</t>
  </si>
  <si>
    <t>Реализација (процена)                             у 2021. години</t>
  </si>
  <si>
    <t>План
01.01-31.03.2020.</t>
  </si>
  <si>
    <t>План
01.01-30.06.2020.</t>
  </si>
  <si>
    <t>План
01.01-30.09.2020.</t>
  </si>
  <si>
    <t>План 
01.01-31.12.2020.</t>
  </si>
  <si>
    <t>Добра</t>
  </si>
  <si>
    <t>Грађевински материјал</t>
  </si>
  <si>
    <t>Саднице дрвећа</t>
  </si>
  <si>
    <t>Семе траве</t>
  </si>
  <si>
    <t>Цветни расад</t>
  </si>
  <si>
    <t>5.</t>
  </si>
  <si>
    <t>Боја за путеве</t>
  </si>
  <si>
    <t>6.</t>
  </si>
  <si>
    <t>Саобраћајни знаци</t>
  </si>
  <si>
    <t>7.</t>
  </si>
  <si>
    <t>Индустријска со за одржавање путева</t>
  </si>
  <si>
    <t>8.</t>
  </si>
  <si>
    <t>Шљунак, песак, тампон</t>
  </si>
  <si>
    <t>9.</t>
  </si>
  <si>
    <t>Грануле за псе</t>
  </si>
  <si>
    <t>10.</t>
  </si>
  <si>
    <t>Канцеларијски материјал</t>
  </si>
  <si>
    <t>11.</t>
  </si>
  <si>
    <t>Штампани материјал</t>
  </si>
  <si>
    <t>12.</t>
  </si>
  <si>
    <t>Материјал за поправку канти, ограда</t>
  </si>
  <si>
    <t>13.</t>
  </si>
  <si>
    <t>Четке за чистилице</t>
  </si>
  <si>
    <t>14.</t>
  </si>
  <si>
    <t>Фарбе, лакови и остали материјал</t>
  </si>
  <si>
    <t>15.</t>
  </si>
  <si>
    <t>Метле,лопате,ашови,пијуци</t>
  </si>
  <si>
    <t>16.</t>
  </si>
  <si>
    <t>Минерално ђубриво</t>
  </si>
  <si>
    <t>17.</t>
  </si>
  <si>
    <t>Средства за заштиту биља</t>
  </si>
  <si>
    <t>18.</t>
  </si>
  <si>
    <t>Водоводни материјал</t>
  </si>
  <si>
    <t>19.</t>
  </si>
  <si>
    <t>Електро материјал</t>
  </si>
  <si>
    <t>20.</t>
  </si>
  <si>
    <t>Средства за хигијену</t>
  </si>
  <si>
    <t>21.</t>
  </si>
  <si>
    <t>Шрафовска роба и помоћни материјал</t>
  </si>
  <si>
    <t>22.</t>
  </si>
  <si>
    <t>Струне , ланци,турпије</t>
  </si>
  <si>
    <t>23.</t>
  </si>
  <si>
    <t>Точкови,опруге и поклопци за контејн.</t>
  </si>
  <si>
    <t>24.</t>
  </si>
  <si>
    <t>Тонери</t>
  </si>
  <si>
    <t>25.</t>
  </si>
  <si>
    <t>Остали непоменути материјал</t>
  </si>
  <si>
    <t>26.</t>
  </si>
  <si>
    <t>Материјал за јавну расвету</t>
  </si>
  <si>
    <t>27.</t>
  </si>
  <si>
    <t>Резервни делови за теретна возила</t>
  </si>
  <si>
    <t>28.</t>
  </si>
  <si>
    <t>Резервни делови за путничка возила</t>
  </si>
  <si>
    <t>29.</t>
  </si>
  <si>
    <t>Резервни делови за тракторе, култ.</t>
  </si>
  <si>
    <t>30.</t>
  </si>
  <si>
    <t>Резервни делови за грађев.машине</t>
  </si>
  <si>
    <t>31.</t>
  </si>
  <si>
    <t>Гуме за возни парк</t>
  </si>
  <si>
    <t>32.</t>
  </si>
  <si>
    <t>Радна и заштитна опрема</t>
  </si>
  <si>
    <t>33</t>
  </si>
  <si>
    <t>Контејнери за отпад</t>
  </si>
  <si>
    <t>34</t>
  </si>
  <si>
    <t>Остали ситан инвентар</t>
  </si>
  <si>
    <t>35</t>
  </si>
  <si>
    <t>Алат</t>
  </si>
  <si>
    <t>36</t>
  </si>
  <si>
    <t>Уља и мазив</t>
  </si>
  <si>
    <t>37</t>
  </si>
  <si>
    <t xml:space="preserve">Нафтни деривати </t>
  </si>
  <si>
    <t>38</t>
  </si>
  <si>
    <t>Електрична енергија</t>
  </si>
  <si>
    <t>Огревни материјал</t>
  </si>
  <si>
    <t>40</t>
  </si>
  <si>
    <t xml:space="preserve">Трошкови воде </t>
  </si>
  <si>
    <t>41</t>
  </si>
  <si>
    <t>Теретна возила</t>
  </si>
  <si>
    <t>42</t>
  </si>
  <si>
    <t>Косачица, тример, тестера</t>
  </si>
  <si>
    <t>43</t>
  </si>
  <si>
    <t>Соларни панели</t>
  </si>
  <si>
    <t>44</t>
  </si>
  <si>
    <t>Машина за обележавање путева</t>
  </si>
  <si>
    <t>Укупно добра:</t>
  </si>
  <si>
    <t>Услуге</t>
  </si>
  <si>
    <t>Дезинфекција и дератизација</t>
  </si>
  <si>
    <t>Ветеринарске услуге</t>
  </si>
  <si>
    <t>Уклањање отп. животињског порекла</t>
  </si>
  <si>
    <t>Рад грађевинских машина</t>
  </si>
  <si>
    <t>Услуге Дома здравља, института...</t>
  </si>
  <si>
    <t>Услуге електродистрибуције</t>
  </si>
  <si>
    <t>Надзор за јавну расвету</t>
  </si>
  <si>
    <t>Форум - заштита потрошача</t>
  </si>
  <si>
    <t>Услуге ковача</t>
  </si>
  <si>
    <t>Услуге перионице</t>
  </si>
  <si>
    <t>Услуге штампе, коричења...</t>
  </si>
  <si>
    <t>Услуга електр. наплате путарине</t>
  </si>
  <si>
    <t>Испитивање отпадних вода</t>
  </si>
  <si>
    <t>Стручне услуге за заштиту биља</t>
  </si>
  <si>
    <t>ЈПРС за возила</t>
  </si>
  <si>
    <t>Технички преглед возила</t>
  </si>
  <si>
    <t>Услуге подизвођача за зимску службу</t>
  </si>
  <si>
    <t>Одржавање семафора</t>
  </si>
  <si>
    <t>Остале непроизводне услуге</t>
  </si>
  <si>
    <t>Одржавање камиона ИВЕКО</t>
  </si>
  <si>
    <t>Одржавање грађевинских машина</t>
  </si>
  <si>
    <t>Одржавање чистилице Дулево</t>
  </si>
  <si>
    <t>Одржавање чистилице Јохнстон</t>
  </si>
  <si>
    <t>Одржавање дизалице</t>
  </si>
  <si>
    <t>Редовни сервис за путничка возила</t>
  </si>
  <si>
    <t>Ремонт хидро и електро инсталација</t>
  </si>
  <si>
    <t>Ремонтовање гибњева, пумпи</t>
  </si>
  <si>
    <t xml:space="preserve">Ремонт цилиндра, разводника </t>
  </si>
  <si>
    <t>Услуге аутоелектричара</t>
  </si>
  <si>
    <t>Израда црева за ваздух, гориво и сл.</t>
  </si>
  <si>
    <t>31</t>
  </si>
  <si>
    <t>Стругарске услуге</t>
  </si>
  <si>
    <t>32</t>
  </si>
  <si>
    <t>Вулканизерске услуге</t>
  </si>
  <si>
    <t>Услуге лимарија, фарбања....</t>
  </si>
  <si>
    <t>Одржавање компјутера</t>
  </si>
  <si>
    <t>Одржавање ПСЦ програма</t>
  </si>
  <si>
    <t>Одржавање тестера, тримера</t>
  </si>
  <si>
    <t xml:space="preserve">Ремонтовање машине за обележавање </t>
  </si>
  <si>
    <t>Браварски радови</t>
  </si>
  <si>
    <t>39</t>
  </si>
  <si>
    <t>Остало текуће одржавање</t>
  </si>
  <si>
    <t>Услуге репрезентације</t>
  </si>
  <si>
    <t>ПТТ услуге</t>
  </si>
  <si>
    <t>Информисање јавности</t>
  </si>
  <si>
    <t>Услуге депоновања смећа</t>
  </si>
  <si>
    <t>Усавршавање запослених</t>
  </si>
  <si>
    <t>45</t>
  </si>
  <si>
    <t>Премије осигурања</t>
  </si>
  <si>
    <t>46</t>
  </si>
  <si>
    <t>Добровољно пензионо осигурање</t>
  </si>
  <si>
    <t>47</t>
  </si>
  <si>
    <t>Провизије дистрибутера</t>
  </si>
  <si>
    <t>48</t>
  </si>
  <si>
    <t>Услуга агенције за запошљавање</t>
  </si>
  <si>
    <t>49</t>
  </si>
  <si>
    <t>Услуга ревизије</t>
  </si>
  <si>
    <t>50</t>
  </si>
  <si>
    <t>Одржавање информационог система</t>
  </si>
  <si>
    <t>Укупно услуге:</t>
  </si>
  <si>
    <t>Радови</t>
  </si>
  <si>
    <t>Радови на гробљима</t>
  </si>
  <si>
    <t>Укупно радови:</t>
  </si>
  <si>
    <t>УКУПНО = ДОБРА + УСЛУГЕ+РАДОВИ</t>
  </si>
  <si>
    <t>Прилог 16.</t>
  </si>
  <si>
    <t xml:space="preserve">ПЛАН ИНВЕСТИЦИЈА 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</si>
  <si>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</si>
  <si>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</si>
  <si>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</si>
  <si>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</si>
  <si>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31.12.2021. године</t>
  </si>
  <si>
    <t>Структура финансирања</t>
  </si>
  <si>
    <t>Износ према
 извору финансирања</t>
  </si>
  <si>
    <t xml:space="preserve">План                                2023. година                 </t>
  </si>
  <si>
    <t xml:space="preserve">План                               2024. година                 </t>
  </si>
  <si>
    <t>Теретно возило</t>
  </si>
  <si>
    <t>Сопствена средства</t>
  </si>
  <si>
    <t>Позајмљена средства</t>
  </si>
  <si>
    <t>Средства буџета  (по контима)</t>
  </si>
  <si>
    <t>Остало</t>
  </si>
  <si>
    <t>Укупно:</t>
  </si>
  <si>
    <t>Косачица, тримери , тестере</t>
  </si>
  <si>
    <t>Клупе,кантице за смеће</t>
  </si>
  <si>
    <t>Уређење азила</t>
  </si>
  <si>
    <t>Возила за специјалне намене</t>
  </si>
  <si>
    <t>Возило паук</t>
  </si>
  <si>
    <t>Мобилијар</t>
  </si>
  <si>
    <t>Контејнери</t>
  </si>
  <si>
    <t>Укупно инвестиције</t>
  </si>
  <si>
    <t>Прилог 17.</t>
  </si>
  <si>
    <t>СРЕДСТВА ЗА ПОСЕБНЕ НАМЕНЕ</t>
  </si>
  <si>
    <t>Позиција</t>
  </si>
  <si>
    <t xml:space="preserve">План  </t>
  </si>
  <si>
    <t>Реализација (процена)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</si>
  <si>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</si>
  <si>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</si>
  <si>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</si>
  <si>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</si>
  <si>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</si>
  <si>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</si>
  <si>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700.00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</si>
</sst>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/m/yyyy;@"/>
    <numFmt numFmtId="177" formatCode="\+0%;\-0%;0%;"/>
  </numFmts>
  <fonts count="110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22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9"/>
      <color theme="0" tint="-0.1499900072813034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1"/>
    </font>
    <font>
      <sz val="12"/>
      <color theme="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3D3D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67" fillId="4" borderId="1" applyNumberFormat="0" applyAlignment="0" applyProtection="0"/>
    <xf numFmtId="0" fontId="68" fillId="0" borderId="2" applyNumberFormat="0" applyFill="0" applyAlignment="0" applyProtection="0"/>
    <xf numFmtId="0" fontId="0" fillId="5" borderId="3" applyNumberFormat="0" applyFont="0" applyAlignment="0" applyProtection="0"/>
    <xf numFmtId="0" fontId="65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8" borderId="6" applyNumberFormat="0" applyAlignment="0" applyProtection="0"/>
    <xf numFmtId="0" fontId="66" fillId="6" borderId="0" applyNumberFormat="0" applyBorder="0" applyAlignment="0" applyProtection="0"/>
    <xf numFmtId="0" fontId="75" fillId="9" borderId="0" applyNumberFormat="0" applyBorder="0" applyAlignment="0" applyProtection="0"/>
    <xf numFmtId="0" fontId="76" fillId="10" borderId="7" applyNumberFormat="0" applyAlignment="0" applyProtection="0"/>
    <xf numFmtId="0" fontId="65" fillId="11" borderId="0" applyNumberFormat="0" applyBorder="0" applyAlignment="0" applyProtection="0"/>
    <xf numFmtId="0" fontId="77" fillId="10" borderId="6" applyNumberForma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12" borderId="0" applyNumberFormat="0" applyBorder="0" applyAlignment="0" applyProtection="0"/>
    <xf numFmtId="0" fontId="81" fillId="13" borderId="0" applyNumberFormat="0" applyBorder="0" applyAlignment="0" applyProtection="0"/>
    <xf numFmtId="0" fontId="66" fillId="14" borderId="0" applyNumberFormat="0" applyBorder="0" applyAlignment="0" applyProtection="0"/>
    <xf numFmtId="0" fontId="0" fillId="0" borderId="0">
      <alignment/>
      <protection/>
    </xf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0" borderId="0">
      <alignment/>
      <protection/>
    </xf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</cellStyleXfs>
  <cellXfs count="119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46" applyFont="1" applyFill="1" applyBorder="1" applyAlignment="1">
      <alignment horizontal="center" wrapText="1"/>
      <protection/>
    </xf>
    <xf numFmtId="0" fontId="2" fillId="32" borderId="13" xfId="46" applyFont="1" applyFill="1" applyBorder="1" applyAlignment="1">
      <alignment horizontal="center" wrapText="1"/>
      <protection/>
    </xf>
    <xf numFmtId="49" fontId="2" fillId="32" borderId="14" xfId="0" applyNumberFormat="1" applyFont="1" applyFill="1" applyBorder="1" applyAlignment="1" applyProtection="1">
      <alignment horizontal="center" vertical="center" wrapText="1"/>
      <protection/>
    </xf>
    <xf numFmtId="49" fontId="2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46" applyFont="1" applyFill="1" applyBorder="1" applyAlignment="1">
      <alignment horizontal="center" vertical="top" wrapText="1"/>
      <protection/>
    </xf>
    <xf numFmtId="0" fontId="2" fillId="32" borderId="19" xfId="46" applyFont="1" applyFill="1" applyBorder="1" applyAlignment="1">
      <alignment horizontal="center" vertical="top" wrapText="1"/>
      <protection/>
    </xf>
    <xf numFmtId="49" fontId="2" fillId="32" borderId="20" xfId="0" applyNumberFormat="1" applyFont="1" applyFill="1" applyBorder="1" applyAlignment="1" applyProtection="1">
      <alignment horizontal="center" vertical="center" wrapText="1"/>
      <protection/>
    </xf>
    <xf numFmtId="49" fontId="2" fillId="32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82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49" fontId="2" fillId="32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40" xfId="0" applyNumberFormat="1" applyFont="1" applyFill="1" applyBorder="1" applyAlignment="1" applyProtection="1">
      <alignment horizontal="center" vertical="center" wrapText="1"/>
      <protection/>
    </xf>
    <xf numFmtId="3" fontId="3" fillId="0" borderId="4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/>
      <protection/>
    </xf>
    <xf numFmtId="0" fontId="83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/>
    </xf>
    <xf numFmtId="0" fontId="11" fillId="32" borderId="12" xfId="0" applyFont="1" applyFill="1" applyBorder="1" applyAlignment="1" applyProtection="1">
      <alignment horizontal="center" vertical="center" wrapText="1"/>
      <protection/>
    </xf>
    <xf numFmtId="49" fontId="2" fillId="32" borderId="15" xfId="0" applyNumberFormat="1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 wrapText="1"/>
      <protection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 wrapText="1"/>
      <protection locked="0"/>
    </xf>
    <xf numFmtId="1" fontId="10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/>
    </xf>
    <xf numFmtId="0" fontId="10" fillId="0" borderId="38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1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32" borderId="21" xfId="0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46" xfId="0" applyFont="1" applyFill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/>
      <protection/>
    </xf>
    <xf numFmtId="0" fontId="10" fillId="0" borderId="48" xfId="0" applyFont="1" applyFill="1" applyBorder="1" applyAlignment="1" applyProtection="1">
      <alignment horizontal="left" vertical="center"/>
      <protection/>
    </xf>
    <xf numFmtId="0" fontId="10" fillId="32" borderId="4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49" fontId="2" fillId="32" borderId="50" xfId="0" applyNumberFormat="1" applyFont="1" applyFill="1" applyBorder="1" applyAlignment="1" applyProtection="1">
      <alignment horizontal="center" vertical="center" wrapText="1"/>
      <protection/>
    </xf>
    <xf numFmtId="49" fontId="2" fillId="32" borderId="51" xfId="0" applyNumberFormat="1" applyFont="1" applyFill="1" applyBorder="1" applyAlignment="1" applyProtection="1">
      <alignment horizontal="center" vertical="center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43" xfId="0" applyNumberFormat="1" applyFont="1" applyFill="1" applyBorder="1" applyAlignment="1" applyProtection="1">
      <alignment horizontal="center" vertical="center" wrapText="1"/>
      <protection/>
    </xf>
    <xf numFmtId="3" fontId="10" fillId="0" borderId="43" xfId="0" applyNumberFormat="1" applyFont="1" applyFill="1" applyBorder="1" applyAlignment="1" applyProtection="1">
      <alignment horizontal="center" vertical="center"/>
      <protection/>
    </xf>
    <xf numFmtId="3" fontId="10" fillId="0" borderId="43" xfId="0" applyNumberFormat="1" applyFont="1" applyBorder="1" applyAlignment="1" applyProtection="1">
      <alignment horizontal="center" vertical="center"/>
      <protection locked="0"/>
    </xf>
    <xf numFmtId="3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8" xfId="0" applyNumberFormat="1" applyFont="1" applyFill="1" applyBorder="1" applyAlignment="1" applyProtection="1">
      <alignment horizontal="center" vertical="center"/>
      <protection/>
    </xf>
    <xf numFmtId="3" fontId="10" fillId="0" borderId="38" xfId="0" applyNumberFormat="1" applyFont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3" fontId="10" fillId="32" borderId="21" xfId="0" applyNumberFormat="1" applyFont="1" applyFill="1" applyBorder="1" applyAlignment="1" applyProtection="1">
      <alignment horizontal="center" vertical="center"/>
      <protection/>
    </xf>
    <xf numFmtId="3" fontId="10" fillId="32" borderId="21" xfId="0" applyNumberFormat="1" applyFont="1" applyFill="1" applyBorder="1" applyAlignment="1" applyProtection="1">
      <alignment horizontal="center" vertical="center"/>
      <protection locked="0"/>
    </xf>
    <xf numFmtId="3" fontId="10" fillId="32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center" vertical="center"/>
      <protection/>
    </xf>
    <xf numFmtId="3" fontId="10" fillId="0" borderId="26" xfId="0" applyNumberFormat="1" applyFont="1" applyBorder="1" applyAlignment="1" applyProtection="1">
      <alignment horizontal="center" vertical="center"/>
      <protection locked="0"/>
    </xf>
    <xf numFmtId="3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32" borderId="38" xfId="0" applyNumberFormat="1" applyFont="1" applyFill="1" applyBorder="1" applyAlignment="1" applyProtection="1">
      <alignment horizontal="center" vertical="center"/>
      <protection/>
    </xf>
    <xf numFmtId="3" fontId="10" fillId="32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3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46" xfId="0" applyNumberFormat="1" applyFont="1" applyFill="1" applyBorder="1" applyAlignment="1" applyProtection="1">
      <alignment horizontal="center" vertical="center"/>
      <protection/>
    </xf>
    <xf numFmtId="3" fontId="10" fillId="0" borderId="46" xfId="0" applyNumberFormat="1" applyFont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center" vertical="center"/>
      <protection/>
    </xf>
    <xf numFmtId="3" fontId="10" fillId="0" borderId="55" xfId="0" applyNumberFormat="1" applyFont="1" applyBorder="1" applyAlignment="1" applyProtection="1">
      <alignment horizontal="center" vertical="center"/>
      <protection locked="0"/>
    </xf>
    <xf numFmtId="3" fontId="10" fillId="32" borderId="49" xfId="0" applyNumberFormat="1" applyFont="1" applyFill="1" applyBorder="1" applyAlignment="1" applyProtection="1">
      <alignment horizontal="center" vertical="center"/>
      <protection locked="0"/>
    </xf>
    <xf numFmtId="3" fontId="10" fillId="32" borderId="17" xfId="0" applyNumberFormat="1" applyFont="1" applyFill="1" applyBorder="1" applyAlignment="1" applyProtection="1">
      <alignment horizontal="center" vertical="center"/>
      <protection locked="0"/>
    </xf>
    <xf numFmtId="0" fontId="11" fillId="32" borderId="51" xfId="0" applyFont="1" applyFill="1" applyBorder="1" applyAlignment="1" applyProtection="1">
      <alignment horizontal="center" vertical="center"/>
      <protection/>
    </xf>
    <xf numFmtId="3" fontId="2" fillId="32" borderId="56" xfId="0" applyNumberFormat="1" applyFont="1" applyFill="1" applyBorder="1" applyAlignment="1">
      <alignment horizontal="center"/>
    </xf>
    <xf numFmtId="3" fontId="2" fillId="32" borderId="57" xfId="0" applyNumberFormat="1" applyFont="1" applyFill="1" applyBorder="1" applyAlignment="1">
      <alignment horizontal="center"/>
    </xf>
    <xf numFmtId="0" fontId="84" fillId="33" borderId="58" xfId="0" applyFont="1" applyFill="1" applyBorder="1" applyAlignment="1">
      <alignment horizontal="center"/>
    </xf>
    <xf numFmtId="0" fontId="10" fillId="0" borderId="0" xfId="0" applyFont="1" applyAlignment="1" applyProtection="1">
      <alignment/>
      <protection/>
    </xf>
    <xf numFmtId="0" fontId="84" fillId="0" borderId="0" xfId="0" applyFont="1" applyAlignment="1">
      <alignment horizontal="center"/>
    </xf>
    <xf numFmtId="3" fontId="2" fillId="32" borderId="49" xfId="0" applyNumberFormat="1" applyFont="1" applyFill="1" applyBorder="1" applyAlignment="1">
      <alignment horizontal="center"/>
    </xf>
    <xf numFmtId="3" fontId="84" fillId="32" borderId="49" xfId="0" applyNumberFormat="1" applyFont="1" applyFill="1" applyBorder="1" applyAlignment="1">
      <alignment horizontal="center"/>
    </xf>
    <xf numFmtId="3" fontId="84" fillId="32" borderId="59" xfId="0" applyNumberFormat="1" applyFont="1" applyFill="1" applyBorder="1" applyAlignment="1">
      <alignment horizontal="center"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0" fontId="0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Alignment="1">
      <alignment horizontal="right"/>
      <protection/>
    </xf>
    <xf numFmtId="0" fontId="2" fillId="32" borderId="12" xfId="46" applyFont="1" applyFill="1" applyBorder="1" applyAlignment="1">
      <alignment horizontal="center" vertical="center" wrapText="1"/>
      <protection/>
    </xf>
    <xf numFmtId="0" fontId="2" fillId="32" borderId="60" xfId="46" applyFont="1" applyFill="1" applyBorder="1" applyAlignment="1">
      <alignment horizontal="center" vertical="center"/>
      <protection/>
    </xf>
    <xf numFmtId="0" fontId="2" fillId="32" borderId="43" xfId="46" applyFont="1" applyFill="1" applyBorder="1" applyAlignment="1">
      <alignment horizontal="center" vertical="center" wrapText="1"/>
      <protection/>
    </xf>
    <xf numFmtId="0" fontId="2" fillId="32" borderId="15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18" xfId="46" applyFont="1" applyFill="1" applyBorder="1" applyAlignment="1">
      <alignment horizontal="center" vertical="center" wrapText="1"/>
      <protection/>
    </xf>
    <xf numFmtId="0" fontId="2" fillId="32" borderId="61" xfId="46" applyFont="1" applyFill="1" applyBorder="1" applyAlignment="1">
      <alignment horizontal="center" vertical="center"/>
      <protection/>
    </xf>
    <xf numFmtId="0" fontId="2" fillId="32" borderId="38" xfId="46" applyFont="1" applyFill="1" applyBorder="1" applyAlignment="1">
      <alignment horizontal="center" vertical="center" wrapText="1"/>
      <protection/>
    </xf>
    <xf numFmtId="0" fontId="2" fillId="32" borderId="21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33" borderId="62" xfId="46" applyFont="1" applyFill="1" applyBorder="1" applyAlignment="1">
      <alignment horizontal="center" vertical="center"/>
      <protection/>
    </xf>
    <xf numFmtId="0" fontId="2" fillId="33" borderId="63" xfId="46" applyFont="1" applyFill="1" applyBorder="1" applyAlignment="1">
      <alignment horizontal="left" vertical="center"/>
      <protection/>
    </xf>
    <xf numFmtId="0" fontId="2" fillId="33" borderId="64" xfId="46" applyFont="1" applyFill="1" applyBorder="1" applyAlignment="1">
      <alignment horizontal="left" vertical="center"/>
      <protection/>
    </xf>
    <xf numFmtId="49" fontId="3" fillId="0" borderId="65" xfId="46" applyNumberFormat="1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left" vertical="center" wrapText="1"/>
      <protection/>
    </xf>
    <xf numFmtId="3" fontId="8" fillId="0" borderId="29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5" fillId="0" borderId="32" xfId="46" applyFont="1" applyBorder="1" applyAlignment="1">
      <alignment horizontal="left" vertical="center"/>
      <protection/>
    </xf>
    <xf numFmtId="49" fontId="3" fillId="0" borderId="66" xfId="46" applyNumberFormat="1" applyFont="1" applyBorder="1" applyAlignment="1">
      <alignment horizontal="center" vertical="center"/>
      <protection/>
    </xf>
    <xf numFmtId="3" fontId="8" fillId="0" borderId="46" xfId="0" applyNumberFormat="1" applyFont="1" applyBorder="1" applyAlignment="1">
      <alignment horizontal="right" vertical="center"/>
    </xf>
    <xf numFmtId="3" fontId="8" fillId="0" borderId="54" xfId="0" applyNumberFormat="1" applyFont="1" applyBorder="1" applyAlignment="1">
      <alignment horizontal="right" vertical="center"/>
    </xf>
    <xf numFmtId="0" fontId="5" fillId="0" borderId="46" xfId="46" applyFont="1" applyBorder="1" applyAlignment="1">
      <alignment horizontal="left" vertical="center"/>
      <protection/>
    </xf>
    <xf numFmtId="0" fontId="5" fillId="0" borderId="46" xfId="46" applyFont="1" applyFill="1" applyBorder="1" applyAlignment="1">
      <alignment horizontal="left" vertical="center" wrapText="1"/>
      <protection/>
    </xf>
    <xf numFmtId="3" fontId="3" fillId="0" borderId="46" xfId="65" applyNumberFormat="1" applyFont="1" applyFill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54" xfId="0" applyNumberFormat="1" applyFont="1" applyBorder="1" applyAlignment="1">
      <alignment horizontal="right" vertical="center"/>
    </xf>
    <xf numFmtId="49" fontId="3" fillId="32" borderId="56" xfId="46" applyNumberFormat="1" applyFont="1" applyFill="1" applyBorder="1" applyAlignment="1">
      <alignment horizontal="center" vertical="center"/>
      <protection/>
    </xf>
    <xf numFmtId="0" fontId="2" fillId="32" borderId="51" xfId="46" applyFont="1" applyFill="1" applyBorder="1" applyAlignment="1">
      <alignment horizontal="right" wrapText="1"/>
      <protection/>
    </xf>
    <xf numFmtId="3" fontId="13" fillId="32" borderId="57" xfId="0" applyNumberFormat="1" applyFont="1" applyFill="1" applyBorder="1" applyAlignment="1">
      <alignment horizontal="right" vertical="center"/>
    </xf>
    <xf numFmtId="49" fontId="2" fillId="33" borderId="62" xfId="46" applyNumberFormat="1" applyFont="1" applyFill="1" applyBorder="1" applyAlignment="1">
      <alignment vertical="center"/>
      <protection/>
    </xf>
    <xf numFmtId="49" fontId="2" fillId="33" borderId="63" xfId="46" applyNumberFormat="1" applyFont="1" applyFill="1" applyBorder="1" applyAlignment="1">
      <alignment horizontal="left" vertical="center"/>
      <protection/>
    </xf>
    <xf numFmtId="49" fontId="2" fillId="33" borderId="64" xfId="46" applyNumberFormat="1" applyFont="1" applyFill="1" applyBorder="1" applyAlignment="1">
      <alignment horizontal="left" vertical="center"/>
      <protection/>
    </xf>
    <xf numFmtId="0" fontId="5" fillId="0" borderId="46" xfId="46" applyFont="1" applyBorder="1" applyAlignment="1">
      <alignment horizontal="left" vertical="center" wrapText="1"/>
      <protection/>
    </xf>
    <xf numFmtId="49" fontId="3" fillId="0" borderId="67" xfId="46" applyNumberFormat="1" applyFont="1" applyBorder="1" applyAlignment="1">
      <alignment horizontal="center" vertical="center"/>
      <protection/>
    </xf>
    <xf numFmtId="0" fontId="5" fillId="0" borderId="38" xfId="46" applyFont="1" applyFill="1" applyBorder="1" applyAlignment="1">
      <alignment horizontal="left" vertical="center" wrapText="1"/>
      <protection/>
    </xf>
    <xf numFmtId="3" fontId="8" fillId="0" borderId="38" xfId="65" applyNumberFormat="1" applyFont="1" applyFill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0" fontId="2" fillId="32" borderId="59" xfId="46" applyFont="1" applyFill="1" applyBorder="1" applyAlignment="1">
      <alignment horizontal="right" wrapText="1"/>
      <protection/>
    </xf>
    <xf numFmtId="3" fontId="13" fillId="32" borderId="51" xfId="65" applyNumberFormat="1" applyFont="1" applyFill="1" applyBorder="1" applyAlignment="1">
      <alignment horizontal="right" vertical="center"/>
    </xf>
    <xf numFmtId="49" fontId="3" fillId="33" borderId="62" xfId="46" applyNumberFormat="1" applyFont="1" applyFill="1" applyBorder="1" applyAlignment="1">
      <alignment horizontal="center" vertical="center"/>
      <protection/>
    </xf>
    <xf numFmtId="0" fontId="2" fillId="33" borderId="63" xfId="46" applyFont="1" applyFill="1" applyBorder="1" applyAlignment="1">
      <alignment/>
      <protection/>
    </xf>
    <xf numFmtId="0" fontId="3" fillId="33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68" xfId="46" applyFont="1" applyFill="1" applyBorder="1" applyAlignment="1">
      <alignment horizontal="left" vertical="center" wrapText="1"/>
      <protection/>
    </xf>
    <xf numFmtId="3" fontId="3" fillId="0" borderId="32" xfId="65" applyNumberFormat="1" applyFont="1" applyFill="1" applyBorder="1" applyAlignment="1">
      <alignment horizontal="center" vertical="center"/>
    </xf>
    <xf numFmtId="49" fontId="3" fillId="0" borderId="69" xfId="46" applyNumberFormat="1" applyFont="1" applyBorder="1" applyAlignment="1">
      <alignment horizontal="center" vertical="center"/>
      <protection/>
    </xf>
    <xf numFmtId="3" fontId="3" fillId="0" borderId="70" xfId="65" applyNumberFormat="1" applyFont="1" applyFill="1" applyBorder="1" applyAlignment="1">
      <alignment horizontal="center" vertical="center"/>
    </xf>
    <xf numFmtId="3" fontId="3" fillId="0" borderId="71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center" vertical="center"/>
    </xf>
    <xf numFmtId="0" fontId="3" fillId="0" borderId="38" xfId="46" applyFont="1" applyFill="1" applyBorder="1" applyAlignment="1">
      <alignment horizontal="left" vertical="center" wrapText="1"/>
      <protection/>
    </xf>
    <xf numFmtId="3" fontId="3" fillId="0" borderId="48" xfId="65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2" fillId="32" borderId="0" xfId="46" applyFont="1" applyFill="1" applyBorder="1" applyAlignment="1">
      <alignment horizontal="right" wrapText="1"/>
      <protection/>
    </xf>
    <xf numFmtId="3" fontId="3" fillId="32" borderId="56" xfId="65" applyNumberFormat="1" applyFont="1" applyFill="1" applyBorder="1" applyAlignment="1">
      <alignment horizontal="center" vertical="center"/>
    </xf>
    <xf numFmtId="3" fontId="3" fillId="32" borderId="49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3" fillId="32" borderId="73" xfId="0" applyNumberFormat="1" applyFont="1" applyFill="1" applyBorder="1" applyAlignment="1">
      <alignment horizontal="center" vertical="center"/>
    </xf>
    <xf numFmtId="0" fontId="2" fillId="32" borderId="56" xfId="46" applyFont="1" applyFill="1" applyBorder="1" applyAlignment="1">
      <alignment horizontal="right" wrapText="1"/>
      <protection/>
    </xf>
    <xf numFmtId="3" fontId="2" fillId="32" borderId="56" xfId="65" applyNumberFormat="1" applyFont="1" applyFill="1" applyBorder="1" applyAlignment="1">
      <alignment horizontal="center" vertical="center"/>
    </xf>
    <xf numFmtId="43" fontId="3" fillId="0" borderId="0" xfId="65" applyNumberFormat="1" applyFont="1" applyFill="1" applyBorder="1" applyAlignment="1">
      <alignment horizontal="left"/>
    </xf>
    <xf numFmtId="0" fontId="2" fillId="0" borderId="0" xfId="46" applyFont="1" applyFill="1" applyBorder="1" applyAlignment="1">
      <alignment horizontal="left"/>
      <protection/>
    </xf>
    <xf numFmtId="49" fontId="3" fillId="0" borderId="0" xfId="46" applyNumberFormat="1" applyFont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32" borderId="74" xfId="0" applyFont="1" applyFill="1" applyBorder="1" applyAlignment="1">
      <alignment horizontal="center" wrapText="1" shrinkToFit="1"/>
    </xf>
    <xf numFmtId="0" fontId="14" fillId="32" borderId="14" xfId="0" applyFont="1" applyFill="1" applyBorder="1" applyAlignment="1">
      <alignment horizontal="center" vertical="center" wrapText="1" shrinkToFi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75" xfId="0" applyFont="1" applyFill="1" applyBorder="1" applyAlignment="1">
      <alignment horizontal="center" wrapText="1" shrinkToFit="1"/>
    </xf>
    <xf numFmtId="0" fontId="14" fillId="32" borderId="20" xfId="0" applyFont="1" applyFill="1" applyBorder="1" applyAlignment="1">
      <alignment horizontal="center" vertical="center" wrapText="1" shrinkToFit="1"/>
    </xf>
    <xf numFmtId="0" fontId="14" fillId="32" borderId="21" xfId="0" applyFont="1" applyFill="1" applyBorder="1" applyAlignment="1">
      <alignment horizontal="center" vertical="center" wrapText="1"/>
    </xf>
    <xf numFmtId="0" fontId="14" fillId="0" borderId="76" xfId="0" applyFont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/>
    </xf>
    <xf numFmtId="3" fontId="5" fillId="0" borderId="3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8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0" fontId="14" fillId="32" borderId="56" xfId="0" applyFont="1" applyFill="1" applyBorder="1" applyAlignment="1">
      <alignment horizontal="right"/>
    </xf>
    <xf numFmtId="0" fontId="14" fillId="32" borderId="51" xfId="0" applyFont="1" applyFill="1" applyBorder="1" applyAlignment="1">
      <alignment horizontal="right"/>
    </xf>
    <xf numFmtId="0" fontId="14" fillId="32" borderId="59" xfId="0" applyFont="1" applyFill="1" applyBorder="1" applyAlignment="1">
      <alignment horizontal="right"/>
    </xf>
    <xf numFmtId="3" fontId="8" fillId="33" borderId="57" xfId="0" applyNumberFormat="1" applyFont="1" applyFill="1" applyBorder="1" applyAlignment="1">
      <alignment horizontal="center" vertical="center"/>
    </xf>
    <xf numFmtId="3" fontId="14" fillId="32" borderId="59" xfId="0" applyNumberFormat="1" applyFont="1" applyFill="1" applyBorder="1" applyAlignment="1">
      <alignment horizontal="right" vertical="center"/>
    </xf>
    <xf numFmtId="0" fontId="8" fillId="0" borderId="77" xfId="0" applyFont="1" applyBorder="1" applyAlignment="1">
      <alignment horizontal="center" vertical="center"/>
    </xf>
    <xf numFmtId="0" fontId="8" fillId="33" borderId="57" xfId="0" applyFont="1" applyFill="1" applyBorder="1" applyAlignment="1">
      <alignment/>
    </xf>
    <xf numFmtId="3" fontId="14" fillId="32" borderId="59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33" borderId="16" xfId="0" applyFont="1" applyFill="1" applyBorder="1" applyAlignment="1">
      <alignment/>
    </xf>
    <xf numFmtId="3" fontId="14" fillId="32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4" fillId="32" borderId="78" xfId="0" applyFont="1" applyFill="1" applyBorder="1" applyAlignment="1">
      <alignment horizontal="center" vertical="center" wrapText="1"/>
    </xf>
    <xf numFmtId="0" fontId="14" fillId="32" borderId="79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8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3" fontId="8" fillId="0" borderId="80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58" fontId="5" fillId="0" borderId="3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3" fontId="8" fillId="32" borderId="57" xfId="0" applyNumberFormat="1" applyFont="1" applyFill="1" applyBorder="1" applyAlignment="1">
      <alignment horizontal="center" vertical="center"/>
    </xf>
    <xf numFmtId="3" fontId="8" fillId="32" borderId="17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33" borderId="82" xfId="0" applyFont="1" applyFill="1" applyBorder="1" applyAlignment="1">
      <alignment/>
    </xf>
    <xf numFmtId="0" fontId="8" fillId="33" borderId="57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40" xfId="0" applyFont="1" applyFill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4" fontId="14" fillId="32" borderId="11" xfId="0" applyNumberFormat="1" applyFont="1" applyFill="1" applyBorder="1" applyAlignment="1">
      <alignment/>
    </xf>
    <xf numFmtId="4" fontId="14" fillId="32" borderId="5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32" borderId="22" xfId="0" applyFont="1" applyFill="1" applyBorder="1" applyAlignment="1">
      <alignment horizontal="center" vertical="center" wrapText="1"/>
    </xf>
    <xf numFmtId="0" fontId="15" fillId="32" borderId="83" xfId="0" applyFont="1" applyFill="1" applyBorder="1" applyAlignment="1">
      <alignment horizontal="center" vertical="center" wrapText="1"/>
    </xf>
    <xf numFmtId="0" fontId="15" fillId="32" borderId="84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16" fillId="32" borderId="36" xfId="0" applyFont="1" applyFill="1" applyBorder="1" applyAlignment="1">
      <alignment horizontal="center" vertical="center" wrapText="1"/>
    </xf>
    <xf numFmtId="0" fontId="16" fillId="32" borderId="38" xfId="0" applyFont="1" applyFill="1" applyBorder="1" applyAlignment="1">
      <alignment horizontal="center" vertical="center" wrapText="1"/>
    </xf>
    <xf numFmtId="0" fontId="16" fillId="32" borderId="42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wrapText="1"/>
    </xf>
    <xf numFmtId="0" fontId="16" fillId="32" borderId="52" xfId="0" applyFont="1" applyFill="1" applyBorder="1" applyAlignment="1">
      <alignment horizontal="center" vertical="center" wrapText="1"/>
    </xf>
    <xf numFmtId="0" fontId="16" fillId="32" borderId="49" xfId="0" applyFont="1" applyFill="1" applyBorder="1" applyAlignment="1">
      <alignment horizontal="center" vertical="center" wrapText="1"/>
    </xf>
    <xf numFmtId="0" fontId="16" fillId="32" borderId="73" xfId="0" applyFont="1" applyFill="1" applyBorder="1" applyAlignment="1">
      <alignment horizontal="center" vertical="center" wrapText="1"/>
    </xf>
    <xf numFmtId="0" fontId="85" fillId="0" borderId="76" xfId="0" applyFont="1" applyBorder="1" applyAlignment="1">
      <alignment horizontal="center" vertical="center"/>
    </xf>
    <xf numFmtId="3" fontId="86" fillId="0" borderId="24" xfId="0" applyNumberFormat="1" applyFont="1" applyBorder="1" applyAlignment="1">
      <alignment horizontal="center" vertical="center"/>
    </xf>
    <xf numFmtId="3" fontId="85" fillId="0" borderId="26" xfId="0" applyNumberFormat="1" applyFont="1" applyBorder="1" applyAlignment="1">
      <alignment horizontal="center" vertical="center"/>
    </xf>
    <xf numFmtId="3" fontId="83" fillId="0" borderId="26" xfId="0" applyNumberFormat="1" applyFont="1" applyBorder="1" applyAlignment="1">
      <alignment horizontal="center" vertical="center"/>
    </xf>
    <xf numFmtId="3" fontId="83" fillId="0" borderId="41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3" fontId="85" fillId="0" borderId="32" xfId="0" applyNumberFormat="1" applyFont="1" applyBorder="1" applyAlignment="1">
      <alignment horizontal="center" vertical="center"/>
    </xf>
    <xf numFmtId="3" fontId="83" fillId="0" borderId="32" xfId="0" applyNumberFormat="1" applyFont="1" applyBorder="1" applyAlignment="1">
      <alignment horizontal="center" vertical="center"/>
    </xf>
    <xf numFmtId="3" fontId="83" fillId="0" borderId="29" xfId="0" applyNumberFormat="1" applyFont="1" applyBorder="1" applyAlignment="1">
      <alignment horizontal="center" vertical="center"/>
    </xf>
    <xf numFmtId="3" fontId="86" fillId="0" borderId="31" xfId="0" applyNumberFormat="1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3" fontId="85" fillId="0" borderId="38" xfId="0" applyNumberFormat="1" applyFont="1" applyBorder="1" applyAlignment="1">
      <alignment horizontal="center" vertical="center"/>
    </xf>
    <xf numFmtId="3" fontId="83" fillId="0" borderId="38" xfId="0" applyNumberFormat="1" applyFont="1" applyBorder="1" applyAlignment="1">
      <alignment horizontal="center" vertical="center"/>
    </xf>
    <xf numFmtId="3" fontId="83" fillId="0" borderId="42" xfId="0" applyNumberFormat="1" applyFont="1" applyBorder="1" applyAlignment="1">
      <alignment horizontal="center" vertical="center"/>
    </xf>
    <xf numFmtId="3" fontId="86" fillId="0" borderId="36" xfId="0" applyNumberFormat="1" applyFont="1" applyBorder="1" applyAlignment="1">
      <alignment horizontal="center" vertical="center"/>
    </xf>
    <xf numFmtId="0" fontId="87" fillId="32" borderId="57" xfId="0" applyFont="1" applyFill="1" applyBorder="1" applyAlignment="1">
      <alignment horizontal="center" vertical="center"/>
    </xf>
    <xf numFmtId="3" fontId="88" fillId="32" borderId="52" xfId="0" applyNumberFormat="1" applyFont="1" applyFill="1" applyBorder="1" applyAlignment="1">
      <alignment horizontal="center" vertical="center"/>
    </xf>
    <xf numFmtId="3" fontId="85" fillId="32" borderId="49" xfId="0" applyNumberFormat="1" applyFont="1" applyFill="1" applyBorder="1" applyAlignment="1">
      <alignment horizontal="center" vertical="center"/>
    </xf>
    <xf numFmtId="3" fontId="85" fillId="32" borderId="73" xfId="0" applyNumberFormat="1" applyFont="1" applyFill="1" applyBorder="1" applyAlignment="1">
      <alignment horizontal="center" vertical="center"/>
    </xf>
    <xf numFmtId="0" fontId="87" fillId="32" borderId="16" xfId="0" applyFont="1" applyFill="1" applyBorder="1" applyAlignment="1">
      <alignment horizontal="center" vertical="center"/>
    </xf>
    <xf numFmtId="3" fontId="85" fillId="32" borderId="20" xfId="0" applyNumberFormat="1" applyFont="1" applyFill="1" applyBorder="1" applyAlignment="1">
      <alignment horizontal="center" vertical="center"/>
    </xf>
    <xf numFmtId="3" fontId="85" fillId="32" borderId="21" xfId="0" applyNumberFormat="1" applyFont="1" applyFill="1" applyBorder="1" applyAlignment="1">
      <alignment horizontal="center" vertical="center"/>
    </xf>
    <xf numFmtId="3" fontId="85" fillId="32" borderId="4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Alignment="1">
      <alignment horizontal="center" vertical="center" wrapText="1"/>
    </xf>
    <xf numFmtId="0" fontId="83" fillId="0" borderId="81" xfId="0" applyFont="1" applyBorder="1" applyAlignment="1">
      <alignment/>
    </xf>
    <xf numFmtId="0" fontId="83" fillId="0" borderId="81" xfId="0" applyFont="1" applyBorder="1" applyAlignment="1">
      <alignment/>
    </xf>
    <xf numFmtId="0" fontId="83" fillId="0" borderId="0" xfId="0" applyFont="1" applyBorder="1" applyAlignment="1">
      <alignment/>
    </xf>
    <xf numFmtId="0" fontId="83" fillId="32" borderId="85" xfId="0" applyFont="1" applyFill="1" applyBorder="1" applyAlignment="1">
      <alignment horizontal="center" vertical="center" wrapText="1"/>
    </xf>
    <xf numFmtId="0" fontId="91" fillId="32" borderId="78" xfId="0" applyFont="1" applyFill="1" applyBorder="1" applyAlignment="1">
      <alignment horizontal="center" vertical="center" wrapText="1"/>
    </xf>
    <xf numFmtId="0" fontId="91" fillId="32" borderId="84" xfId="0" applyFont="1" applyFill="1" applyBorder="1" applyAlignment="1">
      <alignment horizontal="center" vertical="center" wrapText="1"/>
    </xf>
    <xf numFmtId="0" fontId="91" fillId="32" borderId="23" xfId="0" applyFont="1" applyFill="1" applyBorder="1" applyAlignment="1">
      <alignment horizontal="center" vertical="center" wrapText="1"/>
    </xf>
    <xf numFmtId="0" fontId="91" fillId="32" borderId="83" xfId="0" applyFont="1" applyFill="1" applyBorder="1" applyAlignment="1">
      <alignment horizontal="center" vertical="center" wrapText="1"/>
    </xf>
    <xf numFmtId="0" fontId="83" fillId="32" borderId="67" xfId="0" applyFont="1" applyFill="1" applyBorder="1" applyAlignment="1">
      <alignment horizontal="center" vertical="center" wrapText="1"/>
    </xf>
    <xf numFmtId="0" fontId="85" fillId="32" borderId="38" xfId="0" applyFont="1" applyFill="1" applyBorder="1" applyAlignment="1">
      <alignment horizontal="center" vertical="center" wrapText="1"/>
    </xf>
    <xf numFmtId="0" fontId="85" fillId="32" borderId="42" xfId="0" applyFont="1" applyFill="1" applyBorder="1" applyAlignment="1">
      <alignment horizontal="center" vertical="center" wrapText="1"/>
    </xf>
    <xf numFmtId="0" fontId="85" fillId="32" borderId="36" xfId="0" applyFont="1" applyFill="1" applyBorder="1" applyAlignment="1">
      <alignment horizontal="center" vertical="center" wrapText="1"/>
    </xf>
    <xf numFmtId="0" fontId="83" fillId="32" borderId="58" xfId="0" applyFont="1" applyFill="1" applyBorder="1" applyAlignment="1">
      <alignment horizontal="center" vertical="center" wrapText="1"/>
    </xf>
    <xf numFmtId="0" fontId="85" fillId="32" borderId="49" xfId="0" applyFont="1" applyFill="1" applyBorder="1" applyAlignment="1">
      <alignment horizontal="center" vertical="center" wrapText="1"/>
    </xf>
    <xf numFmtId="0" fontId="85" fillId="32" borderId="73" xfId="0" applyFont="1" applyFill="1" applyBorder="1" applyAlignment="1">
      <alignment horizontal="center" vertical="center" wrapText="1"/>
    </xf>
    <xf numFmtId="0" fontId="85" fillId="32" borderId="52" xfId="0" applyFont="1" applyFill="1" applyBorder="1" applyAlignment="1">
      <alignment horizontal="center" vertical="center" wrapText="1"/>
    </xf>
    <xf numFmtId="0" fontId="85" fillId="0" borderId="86" xfId="0" applyFont="1" applyBorder="1" applyAlignment="1">
      <alignment horizontal="center" vertical="center"/>
    </xf>
    <xf numFmtId="3" fontId="86" fillId="0" borderId="26" xfId="0" applyNumberFormat="1" applyFont="1" applyBorder="1" applyAlignment="1">
      <alignment horizontal="center" vertical="center"/>
    </xf>
    <xf numFmtId="0" fontId="85" fillId="0" borderId="65" xfId="0" applyFont="1" applyBorder="1" applyAlignment="1">
      <alignment horizontal="center" vertical="center"/>
    </xf>
    <xf numFmtId="3" fontId="86" fillId="0" borderId="32" xfId="0" applyNumberFormat="1" applyFont="1" applyBorder="1" applyAlignment="1">
      <alignment horizontal="center" vertical="center"/>
    </xf>
    <xf numFmtId="3" fontId="86" fillId="0" borderId="65" xfId="0" applyNumberFormat="1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3" fontId="86" fillId="0" borderId="38" xfId="0" applyNumberFormat="1" applyFont="1" applyBorder="1" applyAlignment="1">
      <alignment horizontal="center" vertical="center"/>
    </xf>
    <xf numFmtId="3" fontId="86" fillId="0" borderId="67" xfId="0" applyNumberFormat="1" applyFont="1" applyBorder="1" applyAlignment="1">
      <alignment horizontal="center" vertical="center"/>
    </xf>
    <xf numFmtId="0" fontId="87" fillId="32" borderId="58" xfId="0" applyFont="1" applyFill="1" applyBorder="1" applyAlignment="1">
      <alignment horizontal="center" vertical="center"/>
    </xf>
    <xf numFmtId="3" fontId="92" fillId="32" borderId="49" xfId="0" applyNumberFormat="1" applyFont="1" applyFill="1" applyBorder="1" applyAlignment="1">
      <alignment horizontal="center" vertical="center"/>
    </xf>
    <xf numFmtId="3" fontId="89" fillId="32" borderId="49" xfId="0" applyNumberFormat="1" applyFont="1" applyFill="1" applyBorder="1" applyAlignment="1">
      <alignment horizontal="center" vertical="center"/>
    </xf>
    <xf numFmtId="3" fontId="92" fillId="32" borderId="58" xfId="0" applyNumberFormat="1" applyFont="1" applyFill="1" applyBorder="1" applyAlignment="1">
      <alignment horizontal="center" vertical="center"/>
    </xf>
    <xf numFmtId="0" fontId="87" fillId="32" borderId="18" xfId="0" applyFont="1" applyFill="1" applyBorder="1" applyAlignment="1">
      <alignment horizontal="center" vertical="center"/>
    </xf>
    <xf numFmtId="3" fontId="89" fillId="32" borderId="21" xfId="0" applyNumberFormat="1" applyFont="1" applyFill="1" applyBorder="1" applyAlignment="1">
      <alignment horizontal="center" vertical="center"/>
    </xf>
    <xf numFmtId="3" fontId="89" fillId="32" borderId="1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5" fillId="0" borderId="0" xfId="0" applyFont="1" applyAlignment="1">
      <alignment vertical="center" wrapText="1"/>
    </xf>
    <xf numFmtId="0" fontId="89" fillId="0" borderId="0" xfId="0" applyFont="1" applyBorder="1" applyAlignment="1">
      <alignment horizontal="right"/>
    </xf>
    <xf numFmtId="3" fontId="89" fillId="32" borderId="73" xfId="0" applyNumberFormat="1" applyFont="1" applyFill="1" applyBorder="1" applyAlignment="1">
      <alignment horizontal="center" vertical="center"/>
    </xf>
    <xf numFmtId="3" fontId="89" fillId="32" borderId="40" xfId="0" applyNumberFormat="1" applyFont="1" applyFill="1" applyBorder="1" applyAlignment="1">
      <alignment horizontal="center" vertical="center"/>
    </xf>
    <xf numFmtId="0" fontId="21" fillId="32" borderId="22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21" fillId="32" borderId="57" xfId="0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89" fillId="0" borderId="26" xfId="0" applyNumberFormat="1" applyFont="1" applyBorder="1" applyAlignment="1">
      <alignment horizontal="center" vertical="center"/>
    </xf>
    <xf numFmtId="3" fontId="89" fillId="0" borderId="32" xfId="0" applyNumberFormat="1" applyFont="1" applyBorder="1" applyAlignment="1">
      <alignment horizontal="center" vertical="center"/>
    </xf>
    <xf numFmtId="3" fontId="89" fillId="0" borderId="38" xfId="0" applyNumberFormat="1" applyFont="1" applyBorder="1" applyAlignment="1">
      <alignment horizontal="center" vertical="center"/>
    </xf>
    <xf numFmtId="3" fontId="23" fillId="32" borderId="52" xfId="0" applyNumberFormat="1" applyFont="1" applyFill="1" applyBorder="1" applyAlignment="1">
      <alignment horizontal="center" vertical="center"/>
    </xf>
    <xf numFmtId="3" fontId="91" fillId="32" borderId="49" xfId="0" applyNumberFormat="1" applyFont="1" applyFill="1" applyBorder="1" applyAlignment="1">
      <alignment horizontal="center" vertical="center"/>
    </xf>
    <xf numFmtId="3" fontId="0" fillId="32" borderId="20" xfId="0" applyNumberFormat="1" applyFont="1" applyFill="1" applyBorder="1" applyAlignment="1">
      <alignment horizontal="center" vertical="center"/>
    </xf>
    <xf numFmtId="3" fontId="0" fillId="32" borderId="40" xfId="0" applyNumberFormat="1" applyFont="1" applyFill="1" applyBorder="1" applyAlignment="1">
      <alignment horizontal="center" vertical="center"/>
    </xf>
    <xf numFmtId="0" fontId="89" fillId="32" borderId="85" xfId="0" applyFont="1" applyFill="1" applyBorder="1" applyAlignment="1">
      <alignment horizontal="center" vertical="center" wrapText="1"/>
    </xf>
    <xf numFmtId="0" fontId="89" fillId="32" borderId="67" xfId="0" applyFont="1" applyFill="1" applyBorder="1" applyAlignment="1">
      <alignment horizontal="center" vertical="center" wrapText="1"/>
    </xf>
    <xf numFmtId="0" fontId="89" fillId="32" borderId="38" xfId="0" applyFont="1" applyFill="1" applyBorder="1" applyAlignment="1">
      <alignment horizontal="center" vertical="center" wrapText="1"/>
    </xf>
    <xf numFmtId="0" fontId="89" fillId="32" borderId="42" xfId="0" applyFont="1" applyFill="1" applyBorder="1" applyAlignment="1">
      <alignment horizontal="center" vertical="center" wrapText="1"/>
    </xf>
    <xf numFmtId="0" fontId="89" fillId="32" borderId="36" xfId="0" applyFont="1" applyFill="1" applyBorder="1" applyAlignment="1">
      <alignment horizontal="center" vertical="center" wrapText="1"/>
    </xf>
    <xf numFmtId="0" fontId="89" fillId="32" borderId="58" xfId="0" applyFont="1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/>
    </xf>
    <xf numFmtId="3" fontId="23" fillId="32" borderId="49" xfId="0" applyNumberFormat="1" applyFont="1" applyFill="1" applyBorder="1" applyAlignment="1">
      <alignment horizontal="center" vertical="center"/>
    </xf>
    <xf numFmtId="3" fontId="0" fillId="32" borderId="49" xfId="0" applyNumberFormat="1" applyFont="1" applyFill="1" applyBorder="1" applyAlignment="1">
      <alignment horizontal="center" vertical="center"/>
    </xf>
    <xf numFmtId="3" fontId="23" fillId="32" borderId="58" xfId="0" applyNumberFormat="1" applyFont="1" applyFill="1" applyBorder="1" applyAlignment="1">
      <alignment horizontal="center" vertical="center"/>
    </xf>
    <xf numFmtId="3" fontId="0" fillId="32" borderId="21" xfId="0" applyNumberFormat="1" applyFont="1" applyFill="1" applyBorder="1" applyAlignment="1">
      <alignment horizontal="center" vertical="center"/>
    </xf>
    <xf numFmtId="3" fontId="0" fillId="32" borderId="1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89" fillId="0" borderId="41" xfId="0" applyNumberFormat="1" applyFont="1" applyBorder="1" applyAlignment="1">
      <alignment horizontal="center" vertical="center"/>
    </xf>
    <xf numFmtId="3" fontId="89" fillId="0" borderId="29" xfId="0" applyNumberFormat="1" applyFont="1" applyBorder="1" applyAlignment="1">
      <alignment horizontal="center" vertical="center"/>
    </xf>
    <xf numFmtId="3" fontId="89" fillId="0" borderId="42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23" fillId="32" borderId="73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5" fillId="32" borderId="22" xfId="0" applyFont="1" applyFill="1" applyBorder="1" applyAlignment="1">
      <alignment horizontal="center" vertical="center" wrapText="1"/>
    </xf>
    <xf numFmtId="0" fontId="93" fillId="32" borderId="79" xfId="0" applyFont="1" applyFill="1" applyBorder="1" applyAlignment="1">
      <alignment horizontal="center" vertical="center"/>
    </xf>
    <xf numFmtId="0" fontId="93" fillId="32" borderId="43" xfId="0" applyFont="1" applyFill="1" applyBorder="1" applyAlignment="1">
      <alignment horizontal="center" vertical="center"/>
    </xf>
    <xf numFmtId="0" fontId="93" fillId="32" borderId="53" xfId="0" applyFont="1" applyFill="1" applyBorder="1" applyAlignment="1">
      <alignment horizontal="center" vertical="center"/>
    </xf>
    <xf numFmtId="0" fontId="83" fillId="32" borderId="43" xfId="0" applyFont="1" applyFill="1" applyBorder="1" applyAlignment="1">
      <alignment horizontal="center" vertical="center" wrapText="1"/>
    </xf>
    <xf numFmtId="0" fontId="83" fillId="32" borderId="53" xfId="0" applyFont="1" applyFill="1" applyBorder="1" applyAlignment="1">
      <alignment horizontal="center" vertical="center" wrapText="1"/>
    </xf>
    <xf numFmtId="0" fontId="83" fillId="32" borderId="27" xfId="0" applyFont="1" applyFill="1" applyBorder="1" applyAlignment="1">
      <alignment horizontal="center" vertical="center" wrapText="1"/>
    </xf>
    <xf numFmtId="0" fontId="85" fillId="32" borderId="87" xfId="0" applyFont="1" applyFill="1" applyBorder="1" applyAlignment="1">
      <alignment horizontal="center" vertical="center" wrapText="1"/>
    </xf>
    <xf numFmtId="0" fontId="85" fillId="32" borderId="46" xfId="0" applyFont="1" applyFill="1" applyBorder="1" applyAlignment="1">
      <alignment horizontal="center" vertical="center" wrapText="1"/>
    </xf>
    <xf numFmtId="0" fontId="85" fillId="32" borderId="54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83" fillId="32" borderId="35" xfId="0" applyFont="1" applyFill="1" applyBorder="1" applyAlignment="1">
      <alignment horizontal="center" vertical="center" wrapText="1"/>
    </xf>
    <xf numFmtId="0" fontId="85" fillId="32" borderId="20" xfId="0" applyFont="1" applyFill="1" applyBorder="1" applyAlignment="1">
      <alignment horizontal="center" vertical="center" wrapText="1"/>
    </xf>
    <xf numFmtId="0" fontId="85" fillId="32" borderId="21" xfId="0" applyFont="1" applyFill="1" applyBorder="1" applyAlignment="1">
      <alignment horizontal="center" vertical="center" wrapText="1"/>
    </xf>
    <xf numFmtId="0" fontId="85" fillId="32" borderId="40" xfId="0" applyFont="1" applyFill="1" applyBorder="1" applyAlignment="1">
      <alignment horizontal="center" vertical="center" wrapText="1"/>
    </xf>
    <xf numFmtId="0" fontId="94" fillId="32" borderId="63" xfId="0" applyFont="1" applyFill="1" applyBorder="1" applyAlignment="1">
      <alignment horizontal="center" vertical="center"/>
    </xf>
    <xf numFmtId="3" fontId="85" fillId="0" borderId="86" xfId="0" applyNumberFormat="1" applyFont="1" applyBorder="1" applyAlignment="1">
      <alignment horizontal="center" vertical="center"/>
    </xf>
    <xf numFmtId="3" fontId="85" fillId="0" borderId="80" xfId="0" applyNumberFormat="1" applyFont="1" applyBorder="1" applyAlignment="1">
      <alignment horizontal="center" vertical="center"/>
    </xf>
    <xf numFmtId="3" fontId="83" fillId="0" borderId="86" xfId="0" applyNumberFormat="1" applyFont="1" applyBorder="1" applyAlignment="1">
      <alignment horizontal="center" vertical="center"/>
    </xf>
    <xf numFmtId="0" fontId="94" fillId="32" borderId="88" xfId="0" applyFont="1" applyFill="1" applyBorder="1" applyAlignment="1">
      <alignment horizontal="center" vertical="center"/>
    </xf>
    <xf numFmtId="3" fontId="85" fillId="0" borderId="65" xfId="0" applyNumberFormat="1" applyFont="1" applyBorder="1" applyAlignment="1">
      <alignment horizontal="center" vertical="center"/>
    </xf>
    <xf numFmtId="3" fontId="85" fillId="0" borderId="70" xfId="0" applyNumberFormat="1" applyFont="1" applyBorder="1" applyAlignment="1">
      <alignment horizontal="center" vertical="center"/>
    </xf>
    <xf numFmtId="3" fontId="83" fillId="0" borderId="65" xfId="0" applyNumberFormat="1" applyFont="1" applyBorder="1" applyAlignment="1">
      <alignment horizontal="center" vertical="center"/>
    </xf>
    <xf numFmtId="0" fontId="95" fillId="32" borderId="88" xfId="0" applyFont="1" applyFill="1" applyBorder="1" applyAlignment="1">
      <alignment horizontal="center" vertical="center"/>
    </xf>
    <xf numFmtId="3" fontId="87" fillId="0" borderId="32" xfId="0" applyNumberFormat="1" applyFont="1" applyBorder="1" applyAlignment="1">
      <alignment horizontal="center" vertical="center"/>
    </xf>
    <xf numFmtId="3" fontId="87" fillId="0" borderId="70" xfId="0" applyNumberFormat="1" applyFont="1" applyBorder="1" applyAlignment="1">
      <alignment horizontal="center" vertical="center"/>
    </xf>
    <xf numFmtId="0" fontId="95" fillId="32" borderId="55" xfId="0" applyFont="1" applyFill="1" applyBorder="1" applyAlignment="1">
      <alignment horizontal="center" vertical="center"/>
    </xf>
    <xf numFmtId="3" fontId="85" fillId="0" borderId="67" xfId="0" applyNumberFormat="1" applyFont="1" applyBorder="1" applyAlignment="1">
      <alignment horizontal="center" vertical="center"/>
    </xf>
    <xf numFmtId="3" fontId="87" fillId="0" borderId="38" xfId="0" applyNumberFormat="1" applyFont="1" applyBorder="1" applyAlignment="1">
      <alignment horizontal="center" vertical="center"/>
    </xf>
    <xf numFmtId="3" fontId="87" fillId="0" borderId="48" xfId="0" applyNumberFormat="1" applyFont="1" applyBorder="1" applyAlignment="1">
      <alignment horizontal="center" vertical="center"/>
    </xf>
    <xf numFmtId="3" fontId="83" fillId="0" borderId="67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3" fillId="32" borderId="34" xfId="0" applyFont="1" applyFill="1" applyBorder="1" applyAlignment="1">
      <alignment horizontal="center" vertical="center" wrapText="1"/>
    </xf>
    <xf numFmtId="0" fontId="94" fillId="32" borderId="62" xfId="0" applyFont="1" applyFill="1" applyBorder="1" applyAlignment="1">
      <alignment horizontal="center" vertical="center"/>
    </xf>
    <xf numFmtId="3" fontId="85" fillId="0" borderId="41" xfId="0" applyNumberFormat="1" applyFont="1" applyBorder="1" applyAlignment="1">
      <alignment horizontal="center" vertical="center"/>
    </xf>
    <xf numFmtId="3" fontId="83" fillId="0" borderId="24" xfId="0" applyNumberFormat="1" applyFont="1" applyBorder="1" applyAlignment="1">
      <alignment horizontal="center" vertical="center"/>
    </xf>
    <xf numFmtId="0" fontId="94" fillId="32" borderId="89" xfId="0" applyFont="1" applyFill="1" applyBorder="1" applyAlignment="1">
      <alignment horizontal="center" vertical="center"/>
    </xf>
    <xf numFmtId="3" fontId="85" fillId="0" borderId="29" xfId="0" applyNumberFormat="1" applyFont="1" applyBorder="1" applyAlignment="1">
      <alignment horizontal="center" vertical="center"/>
    </xf>
    <xf numFmtId="3" fontId="83" fillId="0" borderId="31" xfId="0" applyNumberFormat="1" applyFont="1" applyBorder="1" applyAlignment="1">
      <alignment horizontal="center" vertical="center"/>
    </xf>
    <xf numFmtId="0" fontId="95" fillId="32" borderId="89" xfId="0" applyFont="1" applyFill="1" applyBorder="1" applyAlignment="1">
      <alignment horizontal="center" vertical="center"/>
    </xf>
    <xf numFmtId="3" fontId="87" fillId="0" borderId="29" xfId="0" applyNumberFormat="1" applyFont="1" applyBorder="1" applyAlignment="1">
      <alignment horizontal="center" vertical="center"/>
    </xf>
    <xf numFmtId="0" fontId="95" fillId="32" borderId="90" xfId="0" applyFont="1" applyFill="1" applyBorder="1" applyAlignment="1">
      <alignment horizontal="center" vertical="center"/>
    </xf>
    <xf numFmtId="3" fontId="87" fillId="0" borderId="42" xfId="0" applyNumberFormat="1" applyFont="1" applyBorder="1" applyAlignment="1">
      <alignment horizontal="center" vertical="center"/>
    </xf>
    <xf numFmtId="3" fontId="83" fillId="0" borderId="36" xfId="0" applyNumberFormat="1" applyFont="1" applyBorder="1" applyAlignment="1">
      <alignment horizontal="center" vertical="center"/>
    </xf>
    <xf numFmtId="0" fontId="89" fillId="0" borderId="0" xfId="0" applyFont="1" applyAlignment="1">
      <alignment horizontal="right"/>
    </xf>
    <xf numFmtId="0" fontId="96" fillId="0" borderId="0" xfId="0" applyFont="1" applyBorder="1" applyAlignment="1">
      <alignment wrapText="1"/>
    </xf>
    <xf numFmtId="3" fontId="87" fillId="0" borderId="65" xfId="0" applyNumberFormat="1" applyFont="1" applyBorder="1" applyAlignment="1">
      <alignment horizontal="center" vertical="center"/>
    </xf>
    <xf numFmtId="3" fontId="87" fillId="0" borderId="67" xfId="0" applyNumberFormat="1" applyFont="1" applyBorder="1" applyAlignment="1">
      <alignment horizontal="center" vertical="center"/>
    </xf>
    <xf numFmtId="3" fontId="85" fillId="0" borderId="24" xfId="0" applyNumberFormat="1" applyFont="1" applyBorder="1" applyAlignment="1">
      <alignment horizontal="center" vertical="center"/>
    </xf>
    <xf numFmtId="3" fontId="85" fillId="0" borderId="31" xfId="0" applyNumberFormat="1" applyFont="1" applyBorder="1" applyAlignment="1">
      <alignment horizontal="center" vertical="center"/>
    </xf>
    <xf numFmtId="3" fontId="87" fillId="0" borderId="31" xfId="0" applyNumberFormat="1" applyFont="1" applyBorder="1" applyAlignment="1">
      <alignment horizontal="center" vertical="center"/>
    </xf>
    <xf numFmtId="3" fontId="87" fillId="0" borderId="3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0" fillId="0" borderId="8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2" borderId="9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wrapText="1"/>
    </xf>
    <xf numFmtId="0" fontId="23" fillId="32" borderId="56" xfId="0" applyFont="1" applyFill="1" applyBorder="1" applyAlignment="1">
      <alignment horizontal="center" vertical="center" wrapText="1"/>
    </xf>
    <xf numFmtId="0" fontId="23" fillId="32" borderId="59" xfId="0" applyFont="1" applyFill="1" applyBorder="1" applyAlignment="1">
      <alignment horizontal="center" vertical="center" wrapText="1"/>
    </xf>
    <xf numFmtId="0" fontId="0" fillId="32" borderId="77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0" fontId="23" fillId="32" borderId="20" xfId="0" applyFont="1" applyFill="1" applyBorder="1" applyAlignment="1">
      <alignment horizontal="center" vertical="center" wrapText="1"/>
    </xf>
    <xf numFmtId="0" fontId="23" fillId="32" borderId="40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6" fillId="32" borderId="22" xfId="0" applyFont="1" applyFill="1" applyBorder="1" applyAlignment="1">
      <alignment horizontal="center" vertical="center" wrapText="1"/>
    </xf>
    <xf numFmtId="0" fontId="14" fillId="32" borderId="79" xfId="0" applyFont="1" applyFill="1" applyBorder="1" applyAlignment="1">
      <alignment horizontal="center" vertical="center"/>
    </xf>
    <xf numFmtId="0" fontId="14" fillId="32" borderId="43" xfId="0" applyFont="1" applyFill="1" applyBorder="1" applyAlignment="1">
      <alignment horizontal="center" vertical="center"/>
    </xf>
    <xf numFmtId="0" fontId="14" fillId="32" borderId="53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16" fillId="32" borderId="87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54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40" xfId="0" applyFont="1" applyFill="1" applyBorder="1" applyAlignment="1">
      <alignment horizontal="center" vertical="center" wrapText="1"/>
    </xf>
    <xf numFmtId="0" fontId="94" fillId="32" borderId="22" xfId="0" applyFont="1" applyFill="1" applyBorder="1" applyAlignment="1">
      <alignment horizontal="center" vertical="center"/>
    </xf>
    <xf numFmtId="3" fontId="89" fillId="0" borderId="24" xfId="0" applyNumberFormat="1" applyFont="1" applyBorder="1" applyAlignment="1">
      <alignment horizontal="right" vertical="center"/>
    </xf>
    <xf numFmtId="3" fontId="89" fillId="0" borderId="26" xfId="0" applyNumberFormat="1" applyFont="1" applyBorder="1" applyAlignment="1">
      <alignment horizontal="right" vertical="center"/>
    </xf>
    <xf numFmtId="3" fontId="89" fillId="0" borderId="41" xfId="0" applyNumberFormat="1" applyFont="1" applyBorder="1" applyAlignment="1">
      <alignment horizontal="right" vertical="center"/>
    </xf>
    <xf numFmtId="3" fontId="89" fillId="0" borderId="86" xfId="0" applyNumberFormat="1" applyFont="1" applyBorder="1" applyAlignment="1">
      <alignment horizontal="right" vertical="center"/>
    </xf>
    <xf numFmtId="0" fontId="94" fillId="32" borderId="27" xfId="0" applyFont="1" applyFill="1" applyBorder="1" applyAlignment="1">
      <alignment horizontal="center" vertical="center"/>
    </xf>
    <xf numFmtId="3" fontId="89" fillId="0" borderId="31" xfId="0" applyNumberFormat="1" applyFont="1" applyBorder="1" applyAlignment="1">
      <alignment horizontal="right" vertical="center"/>
    </xf>
    <xf numFmtId="3" fontId="89" fillId="0" borderId="32" xfId="0" applyNumberFormat="1" applyFont="1" applyBorder="1" applyAlignment="1">
      <alignment horizontal="right" vertical="center"/>
    </xf>
    <xf numFmtId="3" fontId="89" fillId="0" borderId="29" xfId="0" applyNumberFormat="1" applyFont="1" applyBorder="1" applyAlignment="1">
      <alignment horizontal="right" vertical="center"/>
    </xf>
    <xf numFmtId="3" fontId="89" fillId="0" borderId="65" xfId="0" applyNumberFormat="1" applyFont="1" applyBorder="1" applyAlignment="1">
      <alignment horizontal="right" vertical="center"/>
    </xf>
    <xf numFmtId="0" fontId="95" fillId="32" borderId="27" xfId="0" applyFont="1" applyFill="1" applyBorder="1" applyAlignment="1">
      <alignment horizontal="center" vertical="center"/>
    </xf>
    <xf numFmtId="3" fontId="91" fillId="0" borderId="32" xfId="0" applyNumberFormat="1" applyFont="1" applyBorder="1" applyAlignment="1">
      <alignment horizontal="right" vertical="center"/>
    </xf>
    <xf numFmtId="3" fontId="91" fillId="0" borderId="29" xfId="0" applyNumberFormat="1" applyFont="1" applyBorder="1" applyAlignment="1">
      <alignment horizontal="right" vertical="center"/>
    </xf>
    <xf numFmtId="3" fontId="91" fillId="34" borderId="65" xfId="0" applyNumberFormat="1" applyFont="1" applyFill="1" applyBorder="1" applyAlignment="1">
      <alignment horizontal="right" vertical="center"/>
    </xf>
    <xf numFmtId="3" fontId="91" fillId="34" borderId="32" xfId="0" applyNumberFormat="1" applyFont="1" applyFill="1" applyBorder="1" applyAlignment="1">
      <alignment horizontal="right" vertical="center"/>
    </xf>
    <xf numFmtId="3" fontId="91" fillId="34" borderId="29" xfId="0" applyNumberFormat="1" applyFont="1" applyFill="1" applyBorder="1" applyAlignment="1">
      <alignment horizontal="right" vertical="center"/>
    </xf>
    <xf numFmtId="0" fontId="95" fillId="32" borderId="34" xfId="0" applyFont="1" applyFill="1" applyBorder="1" applyAlignment="1">
      <alignment horizontal="center" vertical="center"/>
    </xf>
    <xf numFmtId="3" fontId="89" fillId="0" borderId="36" xfId="0" applyNumberFormat="1" applyFont="1" applyBorder="1" applyAlignment="1">
      <alignment horizontal="right" vertical="center"/>
    </xf>
    <xf numFmtId="3" fontId="89" fillId="0" borderId="38" xfId="0" applyNumberFormat="1" applyFont="1" applyBorder="1" applyAlignment="1">
      <alignment horizontal="right" vertical="center"/>
    </xf>
    <xf numFmtId="3" fontId="89" fillId="0" borderId="42" xfId="0" applyNumberFormat="1" applyFont="1" applyBorder="1" applyAlignment="1">
      <alignment horizontal="right" vertical="center"/>
    </xf>
    <xf numFmtId="3" fontId="89" fillId="0" borderId="67" xfId="0" applyNumberFormat="1" applyFont="1" applyBorder="1" applyAlignment="1">
      <alignment horizontal="righ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Alignment="1">
      <alignment/>
    </xf>
    <xf numFmtId="0" fontId="90" fillId="0" borderId="0" xfId="0" applyFont="1" applyBorder="1" applyAlignment="1">
      <alignment horizontal="center" vertical="center"/>
    </xf>
    <xf numFmtId="3" fontId="89" fillId="0" borderId="80" xfId="0" applyNumberFormat="1" applyFont="1" applyBorder="1" applyAlignment="1">
      <alignment horizontal="right" vertical="center"/>
    </xf>
    <xf numFmtId="3" fontId="89" fillId="0" borderId="70" xfId="0" applyNumberFormat="1" applyFont="1" applyBorder="1" applyAlignment="1">
      <alignment horizontal="right" vertical="center"/>
    </xf>
    <xf numFmtId="3" fontId="91" fillId="0" borderId="65" xfId="0" applyNumberFormat="1" applyFont="1" applyBorder="1" applyAlignment="1">
      <alignment horizontal="right" vertical="center"/>
    </xf>
    <xf numFmtId="3" fontId="91" fillId="0" borderId="70" xfId="0" applyNumberFormat="1" applyFont="1" applyBorder="1" applyAlignment="1">
      <alignment horizontal="right" vertical="center"/>
    </xf>
    <xf numFmtId="3" fontId="89" fillId="0" borderId="48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8" fillId="32" borderId="85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3" fontId="91" fillId="0" borderId="3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32" borderId="85" xfId="46" applyFont="1" applyFill="1" applyBorder="1" applyAlignment="1">
      <alignment horizontal="center" vertical="center" wrapText="1"/>
      <protection/>
    </xf>
    <xf numFmtId="0" fontId="2" fillId="32" borderId="53" xfId="46" applyFont="1" applyFill="1" applyBorder="1" applyAlignment="1">
      <alignment horizontal="center" vertical="center" wrapText="1"/>
      <protection/>
    </xf>
    <xf numFmtId="0" fontId="2" fillId="35" borderId="10" xfId="46" applyFont="1" applyFill="1" applyBorder="1" applyAlignment="1">
      <alignment horizontal="center" vertical="center" wrapText="1"/>
      <protection/>
    </xf>
    <xf numFmtId="0" fontId="2" fillId="32" borderId="67" xfId="46" applyFont="1" applyFill="1" applyBorder="1" applyAlignment="1">
      <alignment horizontal="center" vertical="center" wrapText="1"/>
      <protection/>
    </xf>
    <xf numFmtId="0" fontId="2" fillId="32" borderId="42" xfId="46" applyFont="1" applyFill="1" applyBorder="1" applyAlignment="1">
      <alignment horizontal="center" vertical="center" wrapText="1"/>
      <protection/>
    </xf>
    <xf numFmtId="0" fontId="2" fillId="35" borderId="82" xfId="46" applyFont="1" applyFill="1" applyBorder="1" applyAlignment="1">
      <alignment horizontal="center" vertical="center" wrapText="1"/>
      <protection/>
    </xf>
    <xf numFmtId="0" fontId="2" fillId="32" borderId="21" xfId="46" applyFont="1" applyFill="1" applyBorder="1" applyAlignment="1">
      <alignment horizontal="center" vertical="center" wrapText="1"/>
      <protection/>
    </xf>
    <xf numFmtId="3" fontId="2" fillId="32" borderId="40" xfId="46" applyNumberFormat="1" applyFont="1" applyFill="1" applyBorder="1" applyAlignment="1">
      <alignment horizontal="center" vertical="center"/>
      <protection/>
    </xf>
    <xf numFmtId="0" fontId="2" fillId="36" borderId="82" xfId="46" applyFont="1" applyFill="1" applyBorder="1" applyAlignment="1">
      <alignment horizontal="center" vertical="center" wrapText="1"/>
      <protection/>
    </xf>
    <xf numFmtId="0" fontId="2" fillId="32" borderId="58" xfId="46" applyFont="1" applyFill="1" applyBorder="1" applyAlignment="1">
      <alignment horizontal="center" vertical="center" wrapText="1"/>
      <protection/>
    </xf>
    <xf numFmtId="0" fontId="2" fillId="32" borderId="49" xfId="46" applyFont="1" applyFill="1" applyBorder="1" applyAlignment="1">
      <alignment horizontal="center" vertical="center" wrapText="1"/>
      <protection/>
    </xf>
    <xf numFmtId="3" fontId="2" fillId="32" borderId="73" xfId="46" applyNumberFormat="1" applyFont="1" applyFill="1" applyBorder="1" applyAlignment="1">
      <alignment horizontal="center" vertical="center"/>
      <protection/>
    </xf>
    <xf numFmtId="49" fontId="3" fillId="0" borderId="86" xfId="46" applyNumberFormat="1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left" vertical="center" wrapText="1"/>
      <protection/>
    </xf>
    <xf numFmtId="3" fontId="3" fillId="0" borderId="80" xfId="46" applyNumberFormat="1" applyFont="1" applyBorder="1" applyAlignment="1">
      <alignment horizontal="center" vertical="center"/>
      <protection/>
    </xf>
    <xf numFmtId="0" fontId="3" fillId="35" borderId="82" xfId="46" applyFont="1" applyFill="1" applyBorder="1" applyAlignment="1">
      <alignment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3" fontId="3" fillId="0" borderId="41" xfId="46" applyNumberFormat="1" applyFont="1" applyBorder="1" applyAlignment="1">
      <alignment horizontal="center" vertical="center"/>
      <protection/>
    </xf>
    <xf numFmtId="0" fontId="7" fillId="0" borderId="32" xfId="46" applyFont="1" applyBorder="1" applyAlignment="1">
      <alignment horizontal="left" vertical="center"/>
      <protection/>
    </xf>
    <xf numFmtId="3" fontId="3" fillId="0" borderId="70" xfId="46" applyNumberFormat="1" applyFont="1" applyBorder="1" applyAlignment="1">
      <alignment horizontal="center" vertical="center"/>
      <protection/>
    </xf>
    <xf numFmtId="0" fontId="3" fillId="35" borderId="82" xfId="46" applyFont="1" applyFill="1" applyBorder="1">
      <alignment/>
      <protection/>
    </xf>
    <xf numFmtId="49" fontId="3" fillId="0" borderId="31" xfId="46" applyNumberFormat="1" applyFont="1" applyBorder="1" applyAlignment="1">
      <alignment horizontal="center" vertical="center"/>
      <protection/>
    </xf>
    <xf numFmtId="3" fontId="3" fillId="0" borderId="29" xfId="46" applyNumberFormat="1" applyFont="1" applyBorder="1" applyAlignment="1">
      <alignment horizontal="center" vertical="center"/>
      <protection/>
    </xf>
    <xf numFmtId="0" fontId="3" fillId="0" borderId="32" xfId="46" applyFont="1" applyBorder="1" applyAlignment="1">
      <alignment horizontal="left" vertical="center"/>
      <protection/>
    </xf>
    <xf numFmtId="49" fontId="3" fillId="0" borderId="65" xfId="46" applyNumberFormat="1" applyFont="1" applyBorder="1" applyAlignment="1">
      <alignment horizontal="center" vertical="center" wrapText="1"/>
      <protection/>
    </xf>
    <xf numFmtId="0" fontId="2" fillId="0" borderId="32" xfId="46" applyFont="1" applyBorder="1" applyAlignment="1">
      <alignment horizontal="left" vertical="center" wrapText="1"/>
      <protection/>
    </xf>
    <xf numFmtId="0" fontId="3" fillId="35" borderId="82" xfId="46" applyFont="1" applyFill="1" applyBorder="1" applyAlignment="1">
      <alignment vertical="center" wrapText="1"/>
      <protection/>
    </xf>
    <xf numFmtId="49" fontId="3" fillId="0" borderId="31" xfId="46" applyNumberFormat="1" applyFont="1" applyBorder="1" applyAlignment="1">
      <alignment horizontal="center" vertical="center" wrapText="1"/>
      <protection/>
    </xf>
    <xf numFmtId="0" fontId="3" fillId="0" borderId="38" xfId="46" applyFont="1" applyBorder="1" applyAlignment="1">
      <alignment horizontal="left" vertical="center"/>
      <protection/>
    </xf>
    <xf numFmtId="3" fontId="3" fillId="0" borderId="48" xfId="46" applyNumberFormat="1" applyFont="1" applyBorder="1" applyAlignment="1">
      <alignment horizontal="center" vertical="center"/>
      <protection/>
    </xf>
    <xf numFmtId="49" fontId="3" fillId="0" borderId="36" xfId="46" applyNumberFormat="1" applyFont="1" applyBorder="1" applyAlignment="1">
      <alignment horizontal="center" vertical="center"/>
      <protection/>
    </xf>
    <xf numFmtId="3" fontId="3" fillId="0" borderId="42" xfId="46" applyNumberFormat="1" applyFont="1" applyBorder="1" applyAlignment="1">
      <alignment horizontal="center" vertical="center"/>
      <protection/>
    </xf>
    <xf numFmtId="0" fontId="2" fillId="32" borderId="44" xfId="46" applyFont="1" applyFill="1" applyBorder="1" applyAlignment="1">
      <alignment horizontal="center" vertical="center" wrapText="1"/>
      <protection/>
    </xf>
    <xf numFmtId="0" fontId="2" fillId="36" borderId="47" xfId="46" applyFont="1" applyFill="1" applyBorder="1" applyAlignment="1">
      <alignment horizontal="center" vertical="center" wrapText="1"/>
      <protection/>
    </xf>
    <xf numFmtId="0" fontId="2" fillId="32" borderId="52" xfId="46" applyFont="1" applyFill="1" applyBorder="1" applyAlignment="1">
      <alignment horizontal="center" vertical="center" wrapText="1"/>
      <protection/>
    </xf>
    <xf numFmtId="0" fontId="3" fillId="36" borderId="56" xfId="0" applyFont="1" applyFill="1" applyBorder="1" applyAlignment="1">
      <alignment/>
    </xf>
    <xf numFmtId="0" fontId="3" fillId="36" borderId="81" xfId="0" applyFont="1" applyFill="1" applyBorder="1" applyAlignment="1">
      <alignment/>
    </xf>
    <xf numFmtId="0" fontId="3" fillId="36" borderId="51" xfId="0" applyFont="1" applyFill="1" applyBorder="1" applyAlignment="1">
      <alignment/>
    </xf>
    <xf numFmtId="0" fontId="2" fillId="36" borderId="0" xfId="46" applyFont="1" applyFill="1" applyBorder="1" applyAlignment="1">
      <alignment horizontal="center" vertical="center" wrapText="1"/>
      <protection/>
    </xf>
    <xf numFmtId="0" fontId="3" fillId="36" borderId="59" xfId="0" applyFont="1" applyFill="1" applyBorder="1" applyAlignment="1">
      <alignment/>
    </xf>
    <xf numFmtId="3" fontId="3" fillId="0" borderId="70" xfId="46" applyNumberFormat="1" applyFont="1" applyBorder="1" applyAlignment="1">
      <alignment horizontal="center" vertical="center" wrapText="1"/>
      <protection/>
    </xf>
    <xf numFmtId="3" fontId="3" fillId="0" borderId="29" xfId="46" applyNumberFormat="1" applyFont="1" applyBorder="1" applyAlignment="1">
      <alignment horizontal="center" vertical="center" wrapText="1"/>
      <protection/>
    </xf>
    <xf numFmtId="3" fontId="2" fillId="32" borderId="61" xfId="46" applyNumberFormat="1" applyFont="1" applyFill="1" applyBorder="1" applyAlignment="1">
      <alignment horizontal="center" vertical="center"/>
      <protection/>
    </xf>
    <xf numFmtId="0" fontId="2" fillId="36" borderId="16" xfId="46" applyFont="1" applyFill="1" applyBorder="1" applyAlignment="1">
      <alignment horizontal="center" vertical="center" wrapText="1"/>
      <protection/>
    </xf>
    <xf numFmtId="0" fontId="2" fillId="32" borderId="20" xfId="46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73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6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32" borderId="56" xfId="0" applyFont="1" applyFill="1" applyBorder="1" applyAlignment="1">
      <alignment horizontal="right" vertical="center" wrapText="1"/>
    </xf>
    <xf numFmtId="0" fontId="2" fillId="32" borderId="52" xfId="0" applyFont="1" applyFill="1" applyBorder="1" applyAlignment="1">
      <alignment horizontal="right" vertical="center" wrapText="1"/>
    </xf>
    <xf numFmtId="3" fontId="5" fillId="37" borderId="40" xfId="0" applyNumberFormat="1" applyFont="1" applyFill="1" applyBorder="1" applyAlignment="1">
      <alignment horizontal="center" vertical="center"/>
    </xf>
    <xf numFmtId="3" fontId="3" fillId="32" borderId="40" xfId="0" applyNumberFormat="1" applyFont="1" applyFill="1" applyBorder="1" applyAlignment="1">
      <alignment horizontal="center" vertical="center"/>
    </xf>
    <xf numFmtId="3" fontId="5" fillId="37" borderId="18" xfId="0" applyNumberFormat="1" applyFont="1" applyFill="1" applyBorder="1" applyAlignment="1">
      <alignment horizontal="center" vertical="center"/>
    </xf>
    <xf numFmtId="3" fontId="3" fillId="32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8" fillId="32" borderId="57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5" fillId="0" borderId="6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0" fontId="2" fillId="32" borderId="83" xfId="0" applyFont="1" applyFill="1" applyBorder="1" applyAlignment="1">
      <alignment horizontal="right" vertical="center" wrapText="1"/>
    </xf>
    <xf numFmtId="0" fontId="2" fillId="32" borderId="79" xfId="0" applyFont="1" applyFill="1" applyBorder="1" applyAlignment="1">
      <alignment horizontal="right" vertical="center" wrapText="1"/>
    </xf>
    <xf numFmtId="3" fontId="5" fillId="37" borderId="53" xfId="0" applyNumberFormat="1" applyFont="1" applyFill="1" applyBorder="1" applyAlignment="1">
      <alignment horizontal="center" vertical="center"/>
    </xf>
    <xf numFmtId="3" fontId="3" fillId="32" borderId="53" xfId="0" applyNumberFormat="1" applyFont="1" applyFill="1" applyBorder="1" applyAlignment="1">
      <alignment horizontal="center" vertical="center"/>
    </xf>
    <xf numFmtId="0" fontId="2" fillId="32" borderId="90" xfId="0" applyFont="1" applyFill="1" applyBorder="1" applyAlignment="1">
      <alignment horizontal="right" vertical="center" wrapText="1"/>
    </xf>
    <xf numFmtId="0" fontId="2" fillId="32" borderId="36" xfId="0" applyFont="1" applyFill="1" applyBorder="1" applyAlignment="1">
      <alignment horizontal="right" vertical="center" wrapText="1"/>
    </xf>
    <xf numFmtId="1" fontId="5" fillId="37" borderId="42" xfId="0" applyNumberFormat="1" applyFont="1" applyFill="1" applyBorder="1" applyAlignment="1">
      <alignment horizontal="center" vertical="center"/>
    </xf>
    <xf numFmtId="1" fontId="3" fillId="32" borderId="42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2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right" vertical="center" wrapText="1"/>
    </xf>
    <xf numFmtId="0" fontId="2" fillId="32" borderId="20" xfId="0" applyFont="1" applyFill="1" applyBorder="1" applyAlignment="1">
      <alignment horizontal="right" vertical="center" wrapText="1"/>
    </xf>
    <xf numFmtId="0" fontId="90" fillId="0" borderId="0" xfId="51" applyFont="1" applyAlignment="1">
      <alignment horizontal="center" vertical="center" wrapText="1"/>
      <protection/>
    </xf>
    <xf numFmtId="0" fontId="97" fillId="0" borderId="0" xfId="51" applyFont="1" applyAlignment="1">
      <alignment horizontal="center" vertical="center" wrapText="1"/>
      <protection/>
    </xf>
    <xf numFmtId="0" fontId="91" fillId="32" borderId="12" xfId="51" applyFont="1" applyFill="1" applyBorder="1" applyAlignment="1">
      <alignment horizontal="center" vertical="center" wrapText="1"/>
      <protection/>
    </xf>
    <xf numFmtId="0" fontId="91" fillId="32" borderId="15" xfId="51" applyFont="1" applyFill="1" applyBorder="1" applyAlignment="1">
      <alignment horizontal="center" vertical="center" wrapText="1"/>
      <protection/>
    </xf>
    <xf numFmtId="0" fontId="91" fillId="32" borderId="39" xfId="51" applyFont="1" applyFill="1" applyBorder="1" applyAlignment="1">
      <alignment horizontal="center" vertical="center" wrapText="1"/>
      <protection/>
    </xf>
    <xf numFmtId="0" fontId="91" fillId="32" borderId="18" xfId="51" applyFont="1" applyFill="1" applyBorder="1" applyAlignment="1">
      <alignment horizontal="center" vertical="center" wrapText="1"/>
      <protection/>
    </xf>
    <xf numFmtId="0" fontId="91" fillId="32" borderId="21" xfId="51" applyFont="1" applyFill="1" applyBorder="1" applyAlignment="1">
      <alignment horizontal="center" vertical="center" wrapText="1"/>
      <protection/>
    </xf>
    <xf numFmtId="0" fontId="91" fillId="32" borderId="40" xfId="51" applyFont="1" applyFill="1" applyBorder="1" applyAlignment="1">
      <alignment horizontal="center" vertical="center" wrapText="1"/>
      <protection/>
    </xf>
    <xf numFmtId="3" fontId="89" fillId="0" borderId="86" xfId="51" applyNumberFormat="1" applyFont="1" applyBorder="1" applyAlignment="1">
      <alignment horizontal="center" vertical="center"/>
      <protection/>
    </xf>
    <xf numFmtId="3" fontId="98" fillId="0" borderId="26" xfId="51" applyNumberFormat="1" applyFont="1" applyBorder="1" applyAlignment="1">
      <alignment horizontal="center" vertical="center"/>
      <protection/>
    </xf>
    <xf numFmtId="3" fontId="89" fillId="0" borderId="26" xfId="51" applyNumberFormat="1" applyFont="1" applyBorder="1" applyAlignment="1">
      <alignment horizontal="center" vertical="center"/>
      <protection/>
    </xf>
    <xf numFmtId="3" fontId="89" fillId="0" borderId="41" xfId="51" applyNumberFormat="1" applyFont="1" applyBorder="1" applyAlignment="1">
      <alignment horizontal="center" vertical="center"/>
      <protection/>
    </xf>
    <xf numFmtId="3" fontId="89" fillId="0" borderId="65" xfId="51" applyNumberFormat="1" applyFont="1" applyBorder="1" applyAlignment="1">
      <alignment horizontal="center" vertical="center"/>
      <protection/>
    </xf>
    <xf numFmtId="3" fontId="98" fillId="0" borderId="32" xfId="51" applyNumberFormat="1" applyFont="1" applyBorder="1" applyAlignment="1">
      <alignment horizontal="center" vertical="center"/>
      <protection/>
    </xf>
    <xf numFmtId="3" fontId="89" fillId="0" borderId="32" xfId="51" applyNumberFormat="1" applyFont="1" applyBorder="1" applyAlignment="1">
      <alignment horizontal="center" vertical="center"/>
      <protection/>
    </xf>
    <xf numFmtId="3" fontId="89" fillId="0" borderId="29" xfId="51" applyNumberFormat="1" applyFont="1" applyBorder="1" applyAlignment="1">
      <alignment horizontal="center" vertical="center"/>
      <protection/>
    </xf>
    <xf numFmtId="49" fontId="98" fillId="0" borderId="32" xfId="51" applyNumberFormat="1" applyFont="1" applyBorder="1" applyAlignment="1">
      <alignment horizontal="center" vertical="center" wrapText="1"/>
      <protection/>
    </xf>
    <xf numFmtId="3" fontId="89" fillId="0" borderId="67" xfId="51" applyNumberFormat="1" applyFont="1" applyBorder="1" applyAlignment="1">
      <alignment horizontal="center" vertical="center"/>
      <protection/>
    </xf>
    <xf numFmtId="3" fontId="89" fillId="0" borderId="38" xfId="51" applyNumberFormat="1" applyFont="1" applyBorder="1" applyAlignment="1">
      <alignment horizontal="center" vertical="center"/>
      <protection/>
    </xf>
    <xf numFmtId="3" fontId="89" fillId="0" borderId="42" xfId="51" applyNumberFormat="1" applyFont="1" applyBorder="1" applyAlignment="1">
      <alignment horizontal="center" vertical="center"/>
      <protection/>
    </xf>
    <xf numFmtId="3" fontId="91" fillId="32" borderId="56" xfId="51" applyNumberFormat="1" applyFont="1" applyFill="1" applyBorder="1" applyAlignment="1">
      <alignment horizontal="center" vertical="center"/>
      <protection/>
    </xf>
    <xf numFmtId="3" fontId="91" fillId="32" borderId="52" xfId="51" applyNumberFormat="1" applyFont="1" applyFill="1" applyBorder="1" applyAlignment="1">
      <alignment horizontal="center" vertical="center"/>
      <protection/>
    </xf>
    <xf numFmtId="3" fontId="89" fillId="32" borderId="21" xfId="51" applyNumberFormat="1" applyFont="1" applyFill="1" applyBorder="1" applyAlignment="1">
      <alignment horizontal="center" vertical="center"/>
      <protection/>
    </xf>
    <xf numFmtId="3" fontId="89" fillId="32" borderId="40" xfId="51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2" borderId="79" xfId="46" applyFont="1" applyFill="1" applyBorder="1" applyAlignment="1">
      <alignment horizontal="center" vertical="center" wrapText="1"/>
      <protection/>
    </xf>
    <xf numFmtId="0" fontId="2" fillId="32" borderId="92" xfId="46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 wrapText="1"/>
    </xf>
    <xf numFmtId="0" fontId="2" fillId="32" borderId="36" xfId="46" applyFont="1" applyFill="1" applyBorder="1" applyAlignment="1">
      <alignment horizontal="center" vertical="center" wrapText="1"/>
      <protection/>
    </xf>
    <xf numFmtId="0" fontId="2" fillId="32" borderId="37" xfId="46" applyFont="1" applyFill="1" applyBorder="1" applyAlignment="1">
      <alignment horizontal="center" vertical="center" wrapText="1"/>
      <protection/>
    </xf>
    <xf numFmtId="0" fontId="2" fillId="32" borderId="20" xfId="0" applyFont="1" applyFill="1" applyBorder="1" applyAlignment="1">
      <alignment horizontal="center" vertical="center" wrapText="1"/>
    </xf>
    <xf numFmtId="49" fontId="3" fillId="34" borderId="86" xfId="46" applyNumberFormat="1" applyFont="1" applyFill="1" applyBorder="1" applyAlignment="1">
      <alignment horizontal="center" vertical="center"/>
      <protection/>
    </xf>
    <xf numFmtId="0" fontId="3" fillId="34" borderId="41" xfId="46" applyFont="1" applyFill="1" applyBorder="1" applyAlignment="1">
      <alignment horizontal="left" vertical="center" wrapText="1"/>
      <protection/>
    </xf>
    <xf numFmtId="3" fontId="35" fillId="0" borderId="41" xfId="46" applyNumberFormat="1" applyFont="1" applyFill="1" applyBorder="1" applyAlignment="1">
      <alignment horizontal="center" vertical="center"/>
      <protection/>
    </xf>
    <xf numFmtId="3" fontId="36" fillId="0" borderId="92" xfId="46" applyNumberFormat="1" applyFont="1" applyFill="1" applyBorder="1" applyAlignment="1">
      <alignment horizontal="center" vertical="center"/>
      <protection/>
    </xf>
    <xf numFmtId="3" fontId="36" fillId="0" borderId="24" xfId="46" applyNumberFormat="1" applyFont="1" applyFill="1" applyBorder="1" applyAlignment="1">
      <alignment horizontal="center" vertical="center"/>
      <protection/>
    </xf>
    <xf numFmtId="3" fontId="36" fillId="0" borderId="26" xfId="46" applyNumberFormat="1" applyFont="1" applyFill="1" applyBorder="1" applyAlignment="1">
      <alignment horizontal="center" vertical="center"/>
      <protection/>
    </xf>
    <xf numFmtId="49" fontId="3" fillId="34" borderId="65" xfId="46" applyNumberFormat="1" applyFont="1" applyFill="1" applyBorder="1" applyAlignment="1">
      <alignment horizontal="center" vertical="center"/>
      <protection/>
    </xf>
    <xf numFmtId="0" fontId="3" fillId="34" borderId="29" xfId="46" applyFont="1" applyFill="1" applyBorder="1" applyAlignment="1">
      <alignment horizontal="left" vertical="center" wrapText="1"/>
      <protection/>
    </xf>
    <xf numFmtId="3" fontId="35" fillId="0" borderId="29" xfId="46" applyNumberFormat="1" applyFont="1" applyFill="1" applyBorder="1" applyAlignment="1">
      <alignment horizontal="center" vertical="center"/>
      <protection/>
    </xf>
    <xf numFmtId="3" fontId="36" fillId="0" borderId="33" xfId="46" applyNumberFormat="1" applyFont="1" applyFill="1" applyBorder="1" applyAlignment="1">
      <alignment horizontal="center" vertical="center"/>
      <protection/>
    </xf>
    <xf numFmtId="3" fontId="36" fillId="0" borderId="31" xfId="46" applyNumberFormat="1" applyFont="1" applyFill="1" applyBorder="1" applyAlignment="1">
      <alignment horizontal="center" vertical="center"/>
      <protection/>
    </xf>
    <xf numFmtId="3" fontId="36" fillId="0" borderId="32" xfId="46" applyNumberFormat="1" applyFont="1" applyFill="1" applyBorder="1" applyAlignment="1">
      <alignment horizontal="center" vertical="center"/>
      <protection/>
    </xf>
    <xf numFmtId="49" fontId="3" fillId="34" borderId="29" xfId="46" applyNumberFormat="1" applyFont="1" applyFill="1" applyBorder="1" applyAlignment="1">
      <alignment horizontal="center" vertical="center" wrapText="1"/>
      <protection/>
    </xf>
    <xf numFmtId="0" fontId="3" fillId="34" borderId="29" xfId="46" applyFont="1" applyFill="1" applyBorder="1" applyAlignment="1">
      <alignment vertical="center"/>
      <protection/>
    </xf>
    <xf numFmtId="0" fontId="3" fillId="34" borderId="29" xfId="46" applyFont="1" applyFill="1" applyBorder="1" applyAlignment="1">
      <alignment vertical="center" wrapText="1"/>
      <protection/>
    </xf>
    <xf numFmtId="0" fontId="3" fillId="34" borderId="29" xfId="46" applyFont="1" applyFill="1" applyBorder="1" applyAlignment="1">
      <alignment horizontal="left" vertical="center"/>
      <protection/>
    </xf>
    <xf numFmtId="49" fontId="3" fillId="34" borderId="66" xfId="46" applyNumberFormat="1" applyFont="1" applyFill="1" applyBorder="1" applyAlignment="1">
      <alignment horizontal="center" vertical="center"/>
      <protection/>
    </xf>
    <xf numFmtId="0" fontId="3" fillId="34" borderId="54" xfId="46" applyFont="1" applyFill="1" applyBorder="1" applyAlignment="1">
      <alignment horizontal="left" vertical="center" wrapText="1"/>
      <protection/>
    </xf>
    <xf numFmtId="3" fontId="35" fillId="0" borderId="42" xfId="46" applyNumberFormat="1" applyFont="1" applyFill="1" applyBorder="1" applyAlignment="1">
      <alignment horizontal="center" vertical="center"/>
      <protection/>
    </xf>
    <xf numFmtId="3" fontId="36" fillId="0" borderId="93" xfId="46" applyNumberFormat="1" applyFont="1" applyFill="1" applyBorder="1" applyAlignment="1">
      <alignment horizontal="center" vertical="center"/>
      <protection/>
    </xf>
    <xf numFmtId="49" fontId="3" fillId="33" borderId="67" xfId="46" applyNumberFormat="1" applyFont="1" applyFill="1" applyBorder="1" applyAlignment="1">
      <alignment horizontal="center" vertical="center"/>
      <protection/>
    </xf>
    <xf numFmtId="0" fontId="3" fillId="33" borderId="42" xfId="46" applyFont="1" applyFill="1" applyBorder="1" applyAlignment="1">
      <alignment horizontal="left" vertical="center" wrapText="1"/>
      <protection/>
    </xf>
    <xf numFmtId="3" fontId="36" fillId="33" borderId="67" xfId="46" applyNumberFormat="1" applyFont="1" applyFill="1" applyBorder="1" applyAlignment="1">
      <alignment horizontal="center" vertical="center"/>
      <protection/>
    </xf>
    <xf numFmtId="3" fontId="36" fillId="33" borderId="19" xfId="46" applyNumberFormat="1" applyFont="1" applyFill="1" applyBorder="1" applyAlignment="1">
      <alignment horizontal="center" vertical="center"/>
      <protection/>
    </xf>
    <xf numFmtId="3" fontId="36" fillId="33" borderId="20" xfId="46" applyNumberFormat="1" applyFont="1" applyFill="1" applyBorder="1" applyAlignment="1">
      <alignment horizontal="center" vertical="center"/>
      <protection/>
    </xf>
    <xf numFmtId="3" fontId="36" fillId="33" borderId="21" xfId="4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6" fillId="0" borderId="41" xfId="46" applyNumberFormat="1" applyFont="1" applyFill="1" applyBorder="1" applyAlignment="1">
      <alignment horizontal="center" vertical="center"/>
      <protection/>
    </xf>
    <xf numFmtId="3" fontId="36" fillId="0" borderId="29" xfId="46" applyNumberFormat="1" applyFont="1" applyFill="1" applyBorder="1" applyAlignment="1">
      <alignment horizontal="center" vertical="center"/>
      <protection/>
    </xf>
    <xf numFmtId="3" fontId="36" fillId="0" borderId="54" xfId="46" applyNumberFormat="1" applyFont="1" applyFill="1" applyBorder="1" applyAlignment="1">
      <alignment horizontal="center" vertical="center"/>
      <protection/>
    </xf>
    <xf numFmtId="3" fontId="36" fillId="33" borderId="42" xfId="46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4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2" fontId="2" fillId="32" borderId="91" xfId="0" applyNumberFormat="1" applyFont="1" applyFill="1" applyBorder="1" applyAlignment="1">
      <alignment horizontal="center" vertical="center" wrapText="1"/>
    </xf>
    <xf numFmtId="2" fontId="2" fillId="32" borderId="94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9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7" xfId="0" applyNumberFormat="1" applyFont="1" applyFill="1" applyBorder="1" applyAlignment="1">
      <alignment horizontal="center" vertical="center" wrapText="1"/>
    </xf>
    <xf numFmtId="0" fontId="2" fillId="32" borderId="85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7" borderId="67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 wrapText="1"/>
    </xf>
    <xf numFmtId="0" fontId="3" fillId="0" borderId="86" xfId="0" applyFont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94" xfId="0" applyFont="1" applyBorder="1" applyAlignment="1">
      <alignment horizontal="right"/>
    </xf>
    <xf numFmtId="0" fontId="2" fillId="32" borderId="83" xfId="0" applyFont="1" applyFill="1" applyBorder="1" applyAlignment="1">
      <alignment horizontal="center" vertical="center" wrapText="1"/>
    </xf>
    <xf numFmtId="0" fontId="2" fillId="32" borderId="84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" fillId="32" borderId="90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3" fontId="3" fillId="0" borderId="8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 textRotation="90"/>
    </xf>
    <xf numFmtId="0" fontId="38" fillId="0" borderId="29" xfId="0" applyFont="1" applyBorder="1" applyAlignment="1">
      <alignment horizontal="left" vertical="center"/>
    </xf>
    <xf numFmtId="3" fontId="3" fillId="0" borderId="70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textRotation="90"/>
    </xf>
    <xf numFmtId="0" fontId="38" fillId="0" borderId="41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left" vertical="center" wrapText="1"/>
    </xf>
    <xf numFmtId="0" fontId="33" fillId="0" borderId="86" xfId="0" applyFont="1" applyBorder="1" applyAlignment="1">
      <alignment horizontal="center" vertical="center" textRotation="90"/>
    </xf>
    <xf numFmtId="0" fontId="38" fillId="0" borderId="42" xfId="0" applyFont="1" applyBorder="1" applyAlignment="1">
      <alignment horizontal="left" vertical="center" wrapText="1"/>
    </xf>
    <xf numFmtId="3" fontId="3" fillId="0" borderId="68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3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3" fillId="32" borderId="12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78" xfId="0" applyFont="1" applyFill="1" applyBorder="1" applyAlignment="1">
      <alignment horizontal="center" vertical="center" wrapText="1"/>
    </xf>
    <xf numFmtId="0" fontId="23" fillId="32" borderId="84" xfId="0" applyFont="1" applyFill="1" applyBorder="1" applyAlignment="1">
      <alignment horizontal="center" vertical="center" wrapText="1"/>
    </xf>
    <xf numFmtId="0" fontId="23" fillId="32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3" fillId="32" borderId="86" xfId="0" applyFont="1" applyFill="1" applyBorder="1" applyAlignment="1">
      <alignment horizontal="center" vertical="center" wrapText="1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23" fillId="32" borderId="88" xfId="0" applyFont="1" applyFill="1" applyBorder="1" applyAlignment="1">
      <alignment horizontal="center" vertical="center" wrapText="1"/>
    </xf>
    <xf numFmtId="0" fontId="23" fillId="32" borderId="47" xfId="0" applyFont="1" applyFill="1" applyBorder="1" applyAlignment="1">
      <alignment horizontal="center" vertical="center" wrapText="1"/>
    </xf>
    <xf numFmtId="0" fontId="16" fillId="38" borderId="67" xfId="0" applyFont="1" applyFill="1" applyBorder="1" applyAlignment="1">
      <alignment horizontal="center" vertical="center" wrapText="1"/>
    </xf>
    <xf numFmtId="0" fontId="16" fillId="38" borderId="38" xfId="0" applyFont="1" applyFill="1" applyBorder="1" applyAlignment="1">
      <alignment horizontal="center" vertical="center" wrapText="1"/>
    </xf>
    <xf numFmtId="0" fontId="16" fillId="38" borderId="4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/>
    </xf>
    <xf numFmtId="0" fontId="39" fillId="38" borderId="24" xfId="0" applyFont="1" applyFill="1" applyBorder="1" applyAlignment="1">
      <alignment vertical="center" wrapText="1"/>
    </xf>
    <xf numFmtId="0" fontId="5" fillId="0" borderId="43" xfId="0" applyFont="1" applyBorder="1" applyAlignment="1">
      <alignment/>
    </xf>
    <xf numFmtId="0" fontId="39" fillId="32" borderId="31" xfId="0" applyFont="1" applyFill="1" applyBorder="1" applyAlignment="1">
      <alignment vertical="center" wrapText="1"/>
    </xf>
    <xf numFmtId="0" fontId="16" fillId="32" borderId="26" xfId="0" applyFont="1" applyFill="1" applyBorder="1" applyAlignment="1">
      <alignment horizontal="center" vertical="center" wrapText="1"/>
    </xf>
    <xf numFmtId="3" fontId="99" fillId="32" borderId="32" xfId="0" applyNumberFormat="1" applyFont="1" applyFill="1" applyBorder="1" applyAlignment="1">
      <alignment horizontal="right" vertical="center"/>
    </xf>
    <xf numFmtId="3" fontId="3" fillId="32" borderId="31" xfId="0" applyNumberFormat="1" applyFont="1" applyFill="1" applyBorder="1" applyAlignment="1">
      <alignment horizontal="right" vertical="center"/>
    </xf>
    <xf numFmtId="3" fontId="3" fillId="32" borderId="32" xfId="0" applyNumberFormat="1" applyFont="1" applyFill="1" applyBorder="1" applyAlignment="1">
      <alignment horizontal="right" vertical="center"/>
    </xf>
    <xf numFmtId="3" fontId="3" fillId="32" borderId="29" xfId="0" applyNumberFormat="1" applyFont="1" applyFill="1" applyBorder="1" applyAlignment="1">
      <alignment horizontal="right" vertical="center"/>
    </xf>
    <xf numFmtId="0" fontId="16" fillId="38" borderId="31" xfId="0" applyFont="1" applyFill="1" applyBorder="1" applyAlignment="1">
      <alignment vertical="center" wrapText="1"/>
    </xf>
    <xf numFmtId="0" fontId="16" fillId="38" borderId="32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16" fillId="32" borderId="32" xfId="0" applyFont="1" applyFill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right" vertical="center"/>
    </xf>
    <xf numFmtId="0" fontId="39" fillId="38" borderId="31" xfId="0" applyFont="1" applyFill="1" applyBorder="1" applyAlignment="1">
      <alignment vertical="center" wrapText="1"/>
    </xf>
    <xf numFmtId="3" fontId="3" fillId="32" borderId="46" xfId="0" applyNumberFormat="1" applyFont="1" applyFill="1" applyBorder="1" applyAlignment="1">
      <alignment horizontal="right" vertical="center"/>
    </xf>
    <xf numFmtId="3" fontId="3" fillId="32" borderId="54" xfId="0" applyNumberFormat="1" applyFont="1" applyFill="1" applyBorder="1" applyAlignment="1">
      <alignment horizontal="right" vertical="center"/>
    </xf>
    <xf numFmtId="0" fontId="16" fillId="38" borderId="70" xfId="0" applyFont="1" applyFill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33" borderId="29" xfId="0" applyNumberFormat="1" applyFont="1" applyFill="1" applyBorder="1" applyAlignment="1">
      <alignment horizontal="right"/>
    </xf>
    <xf numFmtId="0" fontId="16" fillId="32" borderId="70" xfId="0" applyFont="1" applyFill="1" applyBorder="1" applyAlignment="1">
      <alignment horizontal="center" vertical="center" wrapText="1"/>
    </xf>
    <xf numFmtId="3" fontId="3" fillId="32" borderId="32" xfId="0" applyNumberFormat="1" applyFont="1" applyFill="1" applyBorder="1" applyAlignment="1">
      <alignment horizontal="right"/>
    </xf>
    <xf numFmtId="3" fontId="3" fillId="32" borderId="29" xfId="0" applyNumberFormat="1" applyFont="1" applyFill="1" applyBorder="1" applyAlignment="1">
      <alignment horizontal="right"/>
    </xf>
    <xf numFmtId="0" fontId="39" fillId="32" borderId="96" xfId="0" applyFont="1" applyFill="1" applyBorder="1" applyAlignment="1">
      <alignment vertical="center" wrapText="1"/>
    </xf>
    <xf numFmtId="0" fontId="16" fillId="32" borderId="68" xfId="0" applyFont="1" applyFill="1" applyBorder="1" applyAlignment="1">
      <alignment horizontal="center" vertical="center" wrapText="1"/>
    </xf>
    <xf numFmtId="3" fontId="3" fillId="32" borderId="46" xfId="0" applyNumberFormat="1" applyFont="1" applyFill="1" applyBorder="1" applyAlignment="1">
      <alignment horizontal="right"/>
    </xf>
    <xf numFmtId="3" fontId="3" fillId="32" borderId="54" xfId="0" applyNumberFormat="1" applyFont="1" applyFill="1" applyBorder="1" applyAlignment="1">
      <alignment horizontal="right"/>
    </xf>
    <xf numFmtId="0" fontId="16" fillId="32" borderId="97" xfId="0" applyFont="1" applyFill="1" applyBorder="1" applyAlignment="1">
      <alignment vertical="center" wrapText="1"/>
    </xf>
    <xf numFmtId="0" fontId="16" fillId="32" borderId="98" xfId="0" applyFont="1" applyFill="1" applyBorder="1" applyAlignment="1">
      <alignment horizontal="center" vertical="center" wrapText="1"/>
    </xf>
    <xf numFmtId="3" fontId="3" fillId="32" borderId="21" xfId="0" applyNumberFormat="1" applyFont="1" applyFill="1" applyBorder="1" applyAlignment="1">
      <alignment horizontal="right"/>
    </xf>
    <xf numFmtId="3" fontId="3" fillId="32" borderId="40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81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/>
    </xf>
    <xf numFmtId="0" fontId="39" fillId="32" borderId="12" xfId="0" applyFont="1" applyFill="1" applyBorder="1" applyAlignment="1">
      <alignment horizontal="center" vertical="center"/>
    </xf>
    <xf numFmtId="0" fontId="39" fillId="32" borderId="15" xfId="0" applyFont="1" applyFill="1" applyBorder="1" applyAlignment="1">
      <alignment horizontal="center" vertical="center" wrapText="1"/>
    </xf>
    <xf numFmtId="0" fontId="39" fillId="32" borderId="80" xfId="0" applyFont="1" applyFill="1" applyBorder="1" applyAlignment="1">
      <alignment horizontal="center" vertical="center" wrapText="1"/>
    </xf>
    <xf numFmtId="0" fontId="39" fillId="32" borderId="63" xfId="0" applyFont="1" applyFill="1" applyBorder="1" applyAlignment="1">
      <alignment horizontal="center" vertical="center" wrapText="1"/>
    </xf>
    <xf numFmtId="0" fontId="39" fillId="32" borderId="64" xfId="0" applyFont="1" applyFill="1" applyBorder="1" applyAlignment="1">
      <alignment horizontal="center" vertical="center" wrapText="1"/>
    </xf>
    <xf numFmtId="0" fontId="39" fillId="32" borderId="86" xfId="0" applyFont="1" applyFill="1" applyBorder="1" applyAlignment="1">
      <alignment horizontal="center" vertical="center"/>
    </xf>
    <xf numFmtId="0" fontId="39" fillId="32" borderId="26" xfId="0" applyFont="1" applyFill="1" applyBorder="1" applyAlignment="1">
      <alignment horizontal="center" vertical="center" wrapText="1"/>
    </xf>
    <xf numFmtId="0" fontId="39" fillId="32" borderId="41" xfId="0" applyFont="1" applyFill="1" applyBorder="1" applyAlignment="1">
      <alignment horizontal="center" vertical="center" wrapText="1"/>
    </xf>
    <xf numFmtId="0" fontId="16" fillId="38" borderId="86" xfId="0" applyFont="1" applyFill="1" applyBorder="1" applyAlignment="1">
      <alignment horizontal="center" vertical="center" wrapText="1"/>
    </xf>
    <xf numFmtId="0" fontId="39" fillId="38" borderId="45" xfId="0" applyFont="1" applyFill="1" applyBorder="1" applyAlignment="1">
      <alignment vertical="center" wrapText="1"/>
    </xf>
    <xf numFmtId="0" fontId="16" fillId="38" borderId="80" xfId="0" applyFont="1" applyFill="1" applyBorder="1" applyAlignment="1">
      <alignment horizontal="center" vertical="center" wrapText="1"/>
    </xf>
    <xf numFmtId="3" fontId="83" fillId="0" borderId="15" xfId="0" applyNumberFormat="1" applyFont="1" applyFill="1" applyBorder="1" applyAlignment="1">
      <alignment horizontal="center" vertical="center" wrapText="1"/>
    </xf>
    <xf numFmtId="3" fontId="83" fillId="0" borderId="39" xfId="0" applyNumberFormat="1" applyFont="1" applyFill="1" applyBorder="1" applyAlignment="1">
      <alignment horizontal="center" vertical="center"/>
    </xf>
    <xf numFmtId="0" fontId="16" fillId="38" borderId="65" xfId="0" applyFont="1" applyFill="1" applyBorder="1" applyAlignment="1">
      <alignment horizontal="center" vertical="center" wrapText="1"/>
    </xf>
    <xf numFmtId="0" fontId="39" fillId="38" borderId="26" xfId="0" applyFont="1" applyFill="1" applyBorder="1" applyAlignment="1">
      <alignment vertical="center" wrapText="1"/>
    </xf>
    <xf numFmtId="3" fontId="83" fillId="0" borderId="26" xfId="0" applyNumberFormat="1" applyFont="1" applyFill="1" applyBorder="1" applyAlignment="1">
      <alignment horizontal="center" vertical="center" wrapText="1"/>
    </xf>
    <xf numFmtId="3" fontId="83" fillId="0" borderId="41" xfId="0" applyNumberFormat="1" applyFont="1" applyFill="1" applyBorder="1" applyAlignment="1">
      <alignment horizontal="center" vertical="center"/>
    </xf>
    <xf numFmtId="0" fontId="16" fillId="38" borderId="32" xfId="0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0" fontId="39" fillId="38" borderId="32" xfId="0" applyFont="1" applyFill="1" applyBorder="1" applyAlignment="1">
      <alignment vertical="center" wrapText="1"/>
    </xf>
    <xf numFmtId="0" fontId="39" fillId="38" borderId="46" xfId="0" applyFont="1" applyFill="1" applyBorder="1" applyAlignment="1">
      <alignment vertical="center" wrapText="1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6" fillId="38" borderId="38" xfId="0" applyFont="1" applyFill="1" applyBorder="1" applyAlignment="1">
      <alignment vertical="center" wrapText="1"/>
    </xf>
    <xf numFmtId="0" fontId="16" fillId="38" borderId="48" xfId="0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23" fillId="32" borderId="12" xfId="0" applyNumberFormat="1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3" fontId="23" fillId="32" borderId="15" xfId="0" applyNumberFormat="1" applyFont="1" applyFill="1" applyBorder="1" applyAlignment="1">
      <alignment horizontal="center" vertical="center" wrapText="1"/>
    </xf>
    <xf numFmtId="3" fontId="23" fillId="32" borderId="86" xfId="0" applyNumberFormat="1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3" fontId="23" fillId="32" borderId="26" xfId="0" applyNumberFormat="1" applyFont="1" applyFill="1" applyBorder="1" applyAlignment="1">
      <alignment horizontal="center" vertical="center" wrapText="1"/>
    </xf>
    <xf numFmtId="0" fontId="23" fillId="32" borderId="80" xfId="0" applyFont="1" applyFill="1" applyBorder="1" applyAlignment="1">
      <alignment horizontal="center" vertical="center" wrapText="1"/>
    </xf>
    <xf numFmtId="0" fontId="23" fillId="32" borderId="41" xfId="0" applyFont="1" applyFill="1" applyBorder="1" applyAlignment="1">
      <alignment horizontal="center" vertical="center" wrapText="1"/>
    </xf>
    <xf numFmtId="3" fontId="40" fillId="37" borderId="18" xfId="0" applyNumberFormat="1" applyFont="1" applyFill="1" applyBorder="1" applyAlignment="1">
      <alignment horizontal="center" vertical="center" wrapText="1"/>
    </xf>
    <xf numFmtId="0" fontId="40" fillId="37" borderId="61" xfId="0" applyFont="1" applyFill="1" applyBorder="1" applyAlignment="1">
      <alignment horizontal="center" vertical="center" wrapText="1"/>
    </xf>
    <xf numFmtId="3" fontId="40" fillId="37" borderId="61" xfId="0" applyNumberFormat="1" applyFont="1" applyFill="1" applyBorder="1" applyAlignment="1">
      <alignment horizontal="center" vertical="center" wrapText="1"/>
    </xf>
    <xf numFmtId="3" fontId="40" fillId="37" borderId="38" xfId="0" applyNumberFormat="1" applyFont="1" applyFill="1" applyBorder="1" applyAlignment="1">
      <alignment horizontal="center" vertical="center" wrapText="1"/>
    </xf>
    <xf numFmtId="3" fontId="40" fillId="37" borderId="42" xfId="0" applyNumberFormat="1" applyFont="1" applyFill="1" applyBorder="1" applyAlignment="1">
      <alignment horizontal="center" vertical="center" wrapText="1"/>
    </xf>
    <xf numFmtId="49" fontId="39" fillId="38" borderId="65" xfId="0" applyNumberFormat="1" applyFont="1" applyFill="1" applyBorder="1" applyAlignment="1">
      <alignment horizontal="center" vertical="center" wrapText="1"/>
    </xf>
    <xf numFmtId="0" fontId="39" fillId="38" borderId="70" xfId="0" applyFont="1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47" xfId="0" applyBorder="1" applyAlignment="1">
      <alignment/>
    </xf>
    <xf numFmtId="49" fontId="16" fillId="38" borderId="31" xfId="0" applyNumberFormat="1" applyFont="1" applyFill="1" applyBorder="1" applyAlignment="1">
      <alignment horizontal="center" vertical="center" wrapText="1"/>
    </xf>
    <xf numFmtId="49" fontId="16" fillId="38" borderId="70" xfId="0" applyNumberFormat="1" applyFont="1" applyFill="1" applyBorder="1" applyAlignment="1">
      <alignment horizontal="center" vertical="center" wrapText="1"/>
    </xf>
    <xf numFmtId="3" fontId="0" fillId="37" borderId="32" xfId="0" applyNumberFormat="1" applyFont="1" applyFill="1" applyBorder="1" applyAlignment="1">
      <alignment horizontal="center" vertical="center" wrapText="1"/>
    </xf>
    <xf numFmtId="3" fontId="0" fillId="37" borderId="29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49" fontId="16" fillId="38" borderId="32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/>
    </xf>
    <xf numFmtId="0" fontId="16" fillId="38" borderId="46" xfId="0" applyFont="1" applyFill="1" applyBorder="1" applyAlignment="1">
      <alignment vertical="center" wrapText="1"/>
    </xf>
    <xf numFmtId="0" fontId="16" fillId="38" borderId="26" xfId="0" applyFont="1" applyFill="1" applyBorder="1" applyAlignment="1">
      <alignment vertical="center" wrapText="1"/>
    </xf>
    <xf numFmtId="49" fontId="16" fillId="38" borderId="65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/>
    </xf>
    <xf numFmtId="49" fontId="39" fillId="38" borderId="31" xfId="0" applyNumberFormat="1" applyFont="1" applyFill="1" applyBorder="1" applyAlignment="1">
      <alignment horizontal="center" vertical="center" wrapText="1"/>
    </xf>
    <xf numFmtId="49" fontId="39" fillId="38" borderId="32" xfId="0" applyNumberFormat="1" applyFont="1" applyFill="1" applyBorder="1" applyAlignment="1">
      <alignment horizontal="center" vertical="center" wrapText="1"/>
    </xf>
    <xf numFmtId="49" fontId="16" fillId="38" borderId="67" xfId="0" applyNumberFormat="1" applyFont="1" applyFill="1" applyBorder="1" applyAlignment="1">
      <alignment horizontal="center" vertical="center" wrapText="1"/>
    </xf>
    <xf numFmtId="0" fontId="39" fillId="38" borderId="38" xfId="0" applyFont="1" applyFill="1" applyBorder="1" applyAlignment="1">
      <alignment vertical="center" wrapText="1"/>
    </xf>
    <xf numFmtId="49" fontId="16" fillId="38" borderId="3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3" fillId="0" borderId="0" xfId="0" applyFont="1" applyBorder="1" applyAlignment="1">
      <alignment horizontal="right"/>
    </xf>
    <xf numFmtId="0" fontId="0" fillId="0" borderId="81" xfId="0" applyFont="1" applyBorder="1" applyAlignment="1">
      <alignment/>
    </xf>
    <xf numFmtId="0" fontId="0" fillId="0" borderId="17" xfId="0" applyFont="1" applyBorder="1" applyAlignment="1">
      <alignment/>
    </xf>
    <xf numFmtId="0" fontId="0" fillId="39" borderId="16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3" fontId="41" fillId="0" borderId="22" xfId="0" applyNumberFormat="1" applyFont="1" applyBorder="1" applyAlignment="1">
      <alignment/>
    </xf>
    <xf numFmtId="3" fontId="89" fillId="0" borderId="22" xfId="0" applyNumberFormat="1" applyFont="1" applyBorder="1" applyAlignment="1">
      <alignment/>
    </xf>
    <xf numFmtId="0" fontId="0" fillId="0" borderId="8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89" fillId="0" borderId="28" xfId="0" applyFont="1" applyBorder="1" applyAlignment="1">
      <alignment/>
    </xf>
    <xf numFmtId="3" fontId="41" fillId="0" borderId="27" xfId="0" applyNumberFormat="1" applyFont="1" applyBorder="1" applyAlignment="1">
      <alignment/>
    </xf>
    <xf numFmtId="3" fontId="41" fillId="0" borderId="28" xfId="0" applyNumberFormat="1" applyFont="1" applyBorder="1" applyAlignment="1">
      <alignment/>
    </xf>
    <xf numFmtId="3" fontId="89" fillId="0" borderId="28" xfId="0" applyNumberFormat="1" applyFont="1" applyBorder="1" applyAlignment="1">
      <alignment/>
    </xf>
    <xf numFmtId="0" fontId="89" fillId="0" borderId="27" xfId="0" applyFont="1" applyBorder="1" applyAlignment="1">
      <alignment/>
    </xf>
    <xf numFmtId="0" fontId="0" fillId="0" borderId="9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89" fillId="0" borderId="35" xfId="0" applyFont="1" applyBorder="1" applyAlignment="1">
      <alignment/>
    </xf>
    <xf numFmtId="0" fontId="0" fillId="0" borderId="94" xfId="0" applyFont="1" applyBorder="1" applyAlignment="1">
      <alignment/>
    </xf>
    <xf numFmtId="0" fontId="89" fillId="0" borderId="94" xfId="0" applyFont="1" applyBorder="1" applyAlignment="1">
      <alignment/>
    </xf>
    <xf numFmtId="0" fontId="89" fillId="0" borderId="81" xfId="0" applyFont="1" applyBorder="1" applyAlignment="1">
      <alignment/>
    </xf>
    <xf numFmtId="0" fontId="89" fillId="0" borderId="81" xfId="0" applyFont="1" applyBorder="1" applyAlignment="1">
      <alignment horizontal="right"/>
    </xf>
    <xf numFmtId="58" fontId="89" fillId="39" borderId="16" xfId="0" applyNumberFormat="1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41" fillId="0" borderId="23" xfId="0" applyNumberFormat="1" applyFont="1" applyBorder="1" applyAlignment="1">
      <alignment/>
    </xf>
    <xf numFmtId="3" fontId="89" fillId="0" borderId="23" xfId="0" applyNumberFormat="1" applyFont="1" applyBorder="1" applyAlignment="1">
      <alignment/>
    </xf>
    <xf numFmtId="0" fontId="0" fillId="0" borderId="6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41" fillId="0" borderId="76" xfId="0" applyFont="1" applyBorder="1" applyAlignment="1">
      <alignment/>
    </xf>
    <xf numFmtId="0" fontId="41" fillId="0" borderId="64" xfId="0" applyFont="1" applyBorder="1" applyAlignment="1">
      <alignment/>
    </xf>
    <xf numFmtId="0" fontId="89" fillId="0" borderId="64" xfId="0" applyFont="1" applyBorder="1" applyAlignment="1">
      <alignment/>
    </xf>
    <xf numFmtId="0" fontId="0" fillId="39" borderId="90" xfId="0" applyFont="1" applyFill="1" applyBorder="1" applyAlignment="1">
      <alignment horizontal="center"/>
    </xf>
    <xf numFmtId="0" fontId="0" fillId="39" borderId="35" xfId="0" applyFont="1" applyFill="1" applyBorder="1" applyAlignment="1">
      <alignment horizontal="center"/>
    </xf>
    <xf numFmtId="3" fontId="89" fillId="0" borderId="76" xfId="0" applyNumberFormat="1" applyFont="1" applyFill="1" applyBorder="1" applyAlignment="1">
      <alignment horizontal="right" vertical="center"/>
    </xf>
    <xf numFmtId="0" fontId="0" fillId="33" borderId="94" xfId="0" applyFont="1" applyFill="1" applyBorder="1" applyAlignment="1">
      <alignment/>
    </xf>
    <xf numFmtId="0" fontId="0" fillId="33" borderId="94" xfId="0" applyFont="1" applyFill="1" applyBorder="1" applyAlignment="1">
      <alignment horizontal="right"/>
    </xf>
    <xf numFmtId="0" fontId="89" fillId="33" borderId="9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89" fillId="33" borderId="8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89" fillId="39" borderId="57" xfId="0" applyFont="1" applyFill="1" applyBorder="1" applyAlignment="1">
      <alignment horizontal="center" vertical="center" wrapText="1"/>
    </xf>
    <xf numFmtId="0" fontId="89" fillId="39" borderId="5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33" borderId="22" xfId="0" applyFont="1" applyFill="1" applyBorder="1" applyAlignment="1">
      <alignment horizontal="left"/>
    </xf>
    <xf numFmtId="0" fontId="89" fillId="33" borderId="22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left" vertical="center"/>
    </xf>
    <xf numFmtId="0" fontId="0" fillId="33" borderId="47" xfId="0" applyFont="1" applyFill="1" applyBorder="1" applyAlignment="1">
      <alignment horizontal="left"/>
    </xf>
    <xf numFmtId="0" fontId="89" fillId="33" borderId="82" xfId="0" applyFont="1" applyFill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34" xfId="0" applyFont="1" applyBorder="1" applyAlignment="1">
      <alignment horizontal="left"/>
    </xf>
    <xf numFmtId="0" fontId="89" fillId="0" borderId="34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0" fillId="0" borderId="64" xfId="0" applyFont="1" applyBorder="1" applyAlignment="1">
      <alignment horizontal="left"/>
    </xf>
    <xf numFmtId="0" fontId="89" fillId="0" borderId="76" xfId="0" applyFont="1" applyBorder="1" applyAlignment="1">
      <alignment horizontal="center" vertical="center"/>
    </xf>
    <xf numFmtId="3" fontId="89" fillId="0" borderId="76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89" fillId="0" borderId="99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39" borderId="82" xfId="0" applyFont="1" applyFill="1" applyBorder="1" applyAlignment="1">
      <alignment horizontal="left" vertical="center"/>
    </xf>
    <xf numFmtId="0" fontId="0" fillId="39" borderId="64" xfId="0" applyFont="1" applyFill="1" applyBorder="1" applyAlignment="1">
      <alignment horizontal="left"/>
    </xf>
    <xf numFmtId="0" fontId="89" fillId="39" borderId="64" xfId="0" applyFont="1" applyFill="1" applyBorder="1" applyAlignment="1">
      <alignment horizontal="center" vertical="center"/>
    </xf>
    <xf numFmtId="0" fontId="89" fillId="39" borderId="76" xfId="0" applyFont="1" applyFill="1" applyBorder="1" applyAlignment="1">
      <alignment horizontal="center" vertical="center"/>
    </xf>
    <xf numFmtId="3" fontId="89" fillId="39" borderId="76" xfId="0" applyNumberFormat="1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left"/>
    </xf>
    <xf numFmtId="0" fontId="89" fillId="39" borderId="47" xfId="0" applyFont="1" applyFill="1" applyBorder="1" applyAlignment="1">
      <alignment horizontal="center" vertical="center"/>
    </xf>
    <xf numFmtId="0" fontId="89" fillId="39" borderId="82" xfId="0" applyFont="1" applyFill="1" applyBorder="1" applyAlignment="1">
      <alignment horizontal="center" vertical="center"/>
    </xf>
    <xf numFmtId="0" fontId="89" fillId="39" borderId="27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left" vertical="center"/>
    </xf>
    <xf numFmtId="0" fontId="0" fillId="39" borderId="17" xfId="0" applyFont="1" applyFill="1" applyBorder="1" applyAlignment="1">
      <alignment horizontal="left"/>
    </xf>
    <xf numFmtId="0" fontId="89" fillId="39" borderId="34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94" xfId="0" applyFont="1" applyFill="1" applyBorder="1" applyAlignment="1">
      <alignment horizontal="center"/>
    </xf>
    <xf numFmtId="0" fontId="91" fillId="33" borderId="0" xfId="0" applyFont="1" applyFill="1" applyBorder="1" applyAlignment="1">
      <alignment/>
    </xf>
    <xf numFmtId="0" fontId="89" fillId="33" borderId="0" xfId="0" applyFont="1" applyFill="1" applyBorder="1" applyAlignment="1">
      <alignment horizontal="left" wrapText="1"/>
    </xf>
    <xf numFmtId="0" fontId="89" fillId="33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1" fillId="0" borderId="0" xfId="0" applyFont="1" applyAlignment="1">
      <alignment horizontal="right"/>
    </xf>
    <xf numFmtId="0" fontId="90" fillId="0" borderId="0" xfId="0" applyFont="1" applyAlignment="1">
      <alignment horizontal="center"/>
    </xf>
    <xf numFmtId="0" fontId="0" fillId="0" borderId="100" xfId="0" applyFont="1" applyBorder="1" applyAlignment="1">
      <alignment/>
    </xf>
    <xf numFmtId="0" fontId="89" fillId="0" borderId="101" xfId="0" applyFont="1" applyBorder="1" applyAlignment="1">
      <alignment horizontal="right"/>
    </xf>
    <xf numFmtId="0" fontId="91" fillId="39" borderId="102" xfId="0" applyFont="1" applyFill="1" applyBorder="1" applyAlignment="1">
      <alignment horizontal="center" vertical="center" wrapText="1"/>
    </xf>
    <xf numFmtId="0" fontId="91" fillId="39" borderId="103" xfId="0" applyFont="1" applyFill="1" applyBorder="1" applyAlignment="1">
      <alignment horizontal="center" vertical="center" wrapText="1"/>
    </xf>
    <xf numFmtId="0" fontId="91" fillId="39" borderId="104" xfId="0" applyFont="1" applyFill="1" applyBorder="1" applyAlignment="1">
      <alignment/>
    </xf>
    <xf numFmtId="0" fontId="0" fillId="0" borderId="105" xfId="0" applyFont="1" applyBorder="1" applyAlignment="1">
      <alignment/>
    </xf>
    <xf numFmtId="3" fontId="41" fillId="0" borderId="26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0" fontId="0" fillId="39" borderId="45" xfId="0" applyFont="1" applyFill="1" applyBorder="1" applyAlignment="1">
      <alignment/>
    </xf>
    <xf numFmtId="0" fontId="0" fillId="0" borderId="20" xfId="0" applyFont="1" applyBorder="1" applyAlignment="1">
      <alignment/>
    </xf>
    <xf numFmtId="3" fontId="41" fillId="0" borderId="38" xfId="0" applyNumberFormat="1" applyFont="1" applyBorder="1" applyAlignment="1">
      <alignment horizontal="center" vertical="center"/>
    </xf>
    <xf numFmtId="3" fontId="4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9" fillId="39" borderId="71" xfId="0" applyFont="1" applyFill="1" applyBorder="1" applyAlignment="1">
      <alignment/>
    </xf>
    <xf numFmtId="0" fontId="89" fillId="39" borderId="14" xfId="0" applyFont="1" applyFill="1" applyBorder="1" applyAlignment="1">
      <alignment horizontal="right"/>
    </xf>
    <xf numFmtId="177" fontId="41" fillId="39" borderId="43" xfId="20" applyNumberFormat="1" applyFont="1" applyFill="1" applyBorder="1" applyAlignment="1">
      <alignment horizontal="center" vertical="center"/>
    </xf>
    <xf numFmtId="9" fontId="89" fillId="39" borderId="79" xfId="20" applyNumberFormat="1" applyFont="1" applyFill="1" applyBorder="1" applyAlignment="1">
      <alignment horizontal="center" vertical="center"/>
    </xf>
    <xf numFmtId="0" fontId="89" fillId="39" borderId="106" xfId="0" applyFont="1" applyFill="1" applyBorder="1" applyAlignment="1">
      <alignment horizontal="right"/>
    </xf>
    <xf numFmtId="0" fontId="89" fillId="39" borderId="101" xfId="0" applyFont="1" applyFill="1" applyBorder="1" applyAlignment="1">
      <alignment horizontal="right"/>
    </xf>
    <xf numFmtId="177" fontId="41" fillId="39" borderId="107" xfId="20" applyNumberFormat="1" applyFont="1" applyFill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/>
    </xf>
    <xf numFmtId="0" fontId="91" fillId="39" borderId="45" xfId="0" applyFont="1" applyFill="1" applyBorder="1" applyAlignment="1">
      <alignment/>
    </xf>
    <xf numFmtId="0" fontId="0" fillId="33" borderId="108" xfId="0" applyFont="1" applyFill="1" applyBorder="1" applyAlignment="1">
      <alignment/>
    </xf>
    <xf numFmtId="0" fontId="0" fillId="33" borderId="109" xfId="0" applyFont="1" applyFill="1" applyBorder="1" applyAlignment="1">
      <alignment horizontal="right"/>
    </xf>
    <xf numFmtId="9" fontId="41" fillId="33" borderId="109" xfId="20" applyNumberFormat="1" applyFont="1" applyFill="1" applyBorder="1" applyAlignment="1">
      <alignment/>
    </xf>
    <xf numFmtId="9" fontId="41" fillId="33" borderId="110" xfId="20" applyNumberFormat="1" applyFont="1" applyFill="1" applyBorder="1" applyAlignment="1">
      <alignment/>
    </xf>
    <xf numFmtId="9" fontId="89" fillId="33" borderId="110" xfId="20" applyNumberFormat="1" applyFont="1" applyFill="1" applyBorder="1" applyAlignment="1">
      <alignment/>
    </xf>
    <xf numFmtId="3" fontId="89" fillId="0" borderId="24" xfId="0" applyNumberFormat="1" applyFont="1" applyBorder="1" applyAlignment="1">
      <alignment horizontal="center" vertical="center"/>
    </xf>
    <xf numFmtId="3" fontId="89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00" fillId="0" borderId="0" xfId="0" applyNumberFormat="1" applyFont="1" applyFill="1" applyAlignment="1" applyProtection="1">
      <alignment/>
      <protection/>
    </xf>
    <xf numFmtId="0" fontId="101" fillId="33" borderId="0" xfId="0" applyNumberFormat="1" applyFont="1" applyFill="1" applyBorder="1" applyAlignment="1" applyProtection="1">
      <alignment horizontal="center" vertical="center" wrapText="1"/>
      <protection/>
    </xf>
    <xf numFmtId="0" fontId="102" fillId="40" borderId="111" xfId="0" applyNumberFormat="1" applyFont="1" applyFill="1" applyBorder="1" applyAlignment="1" applyProtection="1">
      <alignment horizontal="center" vertical="center" wrapText="1"/>
      <protection/>
    </xf>
    <xf numFmtId="0" fontId="102" fillId="40" borderId="112" xfId="0" applyNumberFormat="1" applyFont="1" applyFill="1" applyBorder="1" applyAlignment="1" applyProtection="1">
      <alignment horizontal="center" vertical="center" wrapText="1"/>
      <protection/>
    </xf>
    <xf numFmtId="0" fontId="102" fillId="40" borderId="113" xfId="0" applyNumberFormat="1" applyFont="1" applyFill="1" applyBorder="1" applyAlignment="1" applyProtection="1">
      <alignment horizontal="center" vertical="center" wrapText="1"/>
      <protection/>
    </xf>
    <xf numFmtId="0" fontId="102" fillId="40" borderId="114" xfId="0" applyNumberFormat="1" applyFont="1" applyFill="1" applyBorder="1" applyAlignment="1" applyProtection="1">
      <alignment horizontal="center" vertical="center" wrapText="1"/>
      <protection/>
    </xf>
    <xf numFmtId="0" fontId="102" fillId="40" borderId="115" xfId="0" applyNumberFormat="1" applyFont="1" applyFill="1" applyBorder="1" applyAlignment="1" applyProtection="1">
      <alignment horizontal="center" vertical="center" wrapText="1"/>
      <protection/>
    </xf>
    <xf numFmtId="0" fontId="102" fillId="40" borderId="116" xfId="0" applyNumberFormat="1" applyFont="1" applyFill="1" applyBorder="1" applyAlignment="1" applyProtection="1">
      <alignment horizontal="center" vertical="center" wrapText="1"/>
      <protection/>
    </xf>
    <xf numFmtId="0" fontId="102" fillId="40" borderId="117" xfId="0" applyNumberFormat="1" applyFont="1" applyFill="1" applyBorder="1" applyAlignment="1" applyProtection="1">
      <alignment horizontal="center" vertical="center" wrapText="1"/>
      <protection/>
    </xf>
    <xf numFmtId="0" fontId="102" fillId="40" borderId="118" xfId="0" applyNumberFormat="1" applyFont="1" applyFill="1" applyBorder="1" applyAlignment="1" applyProtection="1">
      <alignment horizontal="center" vertical="center" wrapText="1"/>
      <protection/>
    </xf>
    <xf numFmtId="0" fontId="102" fillId="40" borderId="119" xfId="0" applyNumberFormat="1" applyFont="1" applyFill="1" applyBorder="1" applyAlignment="1" applyProtection="1">
      <alignment horizontal="center" vertical="center" wrapText="1"/>
      <protection/>
    </xf>
    <xf numFmtId="0" fontId="102" fillId="40" borderId="120" xfId="0" applyNumberFormat="1" applyFont="1" applyFill="1" applyBorder="1" applyAlignment="1" applyProtection="1">
      <alignment horizontal="center" vertical="center" wrapText="1"/>
      <protection/>
    </xf>
    <xf numFmtId="0" fontId="102" fillId="40" borderId="121" xfId="0" applyNumberFormat="1" applyFont="1" applyFill="1" applyBorder="1" applyAlignment="1" applyProtection="1">
      <alignment horizontal="center" vertical="center" wrapText="1"/>
      <protection/>
    </xf>
    <xf numFmtId="0" fontId="102" fillId="40" borderId="122" xfId="0" applyNumberFormat="1" applyFont="1" applyFill="1" applyBorder="1" applyAlignment="1" applyProtection="1">
      <alignment horizontal="center" vertical="center" wrapText="1"/>
      <protection/>
    </xf>
    <xf numFmtId="0" fontId="100" fillId="0" borderId="47" xfId="0" applyNumberFormat="1" applyFont="1" applyFill="1" applyBorder="1" applyAlignment="1" applyProtection="1">
      <alignment/>
      <protection/>
    </xf>
    <xf numFmtId="49" fontId="103" fillId="0" borderId="123" xfId="0" applyNumberFormat="1" applyFont="1" applyFill="1" applyBorder="1" applyAlignment="1" applyProtection="1">
      <alignment horizontal="left" vertical="center" wrapText="1"/>
      <protection/>
    </xf>
    <xf numFmtId="49" fontId="103" fillId="0" borderId="124" xfId="0" applyNumberFormat="1" applyFont="1" applyFill="1" applyBorder="1" applyAlignment="1" applyProtection="1">
      <alignment horizontal="left" vertical="center" wrapText="1"/>
      <protection/>
    </xf>
    <xf numFmtId="0" fontId="103" fillId="0" borderId="63" xfId="0" applyNumberFormat="1" applyFont="1" applyFill="1" applyBorder="1" applyAlignment="1" applyProtection="1">
      <alignment horizontal="center" vertical="center"/>
      <protection/>
    </xf>
    <xf numFmtId="0" fontId="103" fillId="0" borderId="125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03" fillId="0" borderId="26" xfId="0" applyNumberFormat="1" applyFont="1" applyFill="1" applyBorder="1" applyAlignment="1" applyProtection="1">
      <alignment horizontal="center" vertical="center"/>
      <protection/>
    </xf>
    <xf numFmtId="0" fontId="103" fillId="0" borderId="126" xfId="0" applyNumberFormat="1" applyFont="1" applyFill="1" applyBorder="1" applyAlignment="1" applyProtection="1">
      <alignment horizontal="center" vertical="center"/>
      <protection/>
    </xf>
    <xf numFmtId="49" fontId="103" fillId="0" borderId="27" xfId="0" applyNumberFormat="1" applyFont="1" applyFill="1" applyBorder="1" applyAlignment="1" applyProtection="1">
      <alignment horizontal="left" vertical="center" wrapText="1"/>
      <protection/>
    </xf>
    <xf numFmtId="49" fontId="103" fillId="0" borderId="28" xfId="0" applyNumberFormat="1" applyFont="1" applyFill="1" applyBorder="1" applyAlignment="1" applyProtection="1">
      <alignment horizontal="left" vertical="center" wrapText="1"/>
      <protection/>
    </xf>
    <xf numFmtId="0" fontId="103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103" fillId="0" borderId="32" xfId="0" applyNumberFormat="1" applyFont="1" applyFill="1" applyBorder="1" applyAlignment="1" applyProtection="1">
      <alignment horizontal="center" vertical="center"/>
      <protection/>
    </xf>
    <xf numFmtId="0" fontId="103" fillId="0" borderId="29" xfId="0" applyNumberFormat="1" applyFont="1" applyFill="1" applyBorder="1" applyAlignment="1" applyProtection="1">
      <alignment horizontal="center" vertical="center"/>
      <protection/>
    </xf>
    <xf numFmtId="3" fontId="103" fillId="0" borderId="65" xfId="0" applyNumberFormat="1" applyFont="1" applyFill="1" applyBorder="1" applyAlignment="1" applyProtection="1">
      <alignment horizontal="center"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103" fillId="0" borderId="32" xfId="0" applyNumberFormat="1" applyFont="1" applyFill="1" applyBorder="1" applyAlignment="1" applyProtection="1">
      <alignment horizontal="center" vertical="center"/>
      <protection/>
    </xf>
    <xf numFmtId="3" fontId="103" fillId="0" borderId="29" xfId="0" applyNumberFormat="1" applyFont="1" applyFill="1" applyBorder="1" applyAlignment="1" applyProtection="1">
      <alignment horizontal="center" vertical="center"/>
      <protection/>
    </xf>
    <xf numFmtId="49" fontId="103" fillId="0" borderId="76" xfId="0" applyNumberFormat="1" applyFont="1" applyFill="1" applyBorder="1" applyAlignment="1" applyProtection="1">
      <alignment horizontal="left" vertical="center" wrapText="1"/>
      <protection/>
    </xf>
    <xf numFmtId="49" fontId="103" fillId="0" borderId="64" xfId="0" applyNumberFormat="1" applyFont="1" applyFill="1" applyBorder="1" applyAlignment="1" applyProtection="1">
      <alignment horizontal="left" vertical="center" wrapText="1"/>
      <protection/>
    </xf>
    <xf numFmtId="3" fontId="103" fillId="0" borderId="86" xfId="0" applyNumberFormat="1" applyFont="1" applyFill="1" applyBorder="1" applyAlignment="1" applyProtection="1">
      <alignment horizontal="center" vertical="center"/>
      <protection/>
    </xf>
    <xf numFmtId="3" fontId="8" fillId="0" borderId="24" xfId="0" applyNumberFormat="1" applyFont="1" applyFill="1" applyBorder="1" applyAlignment="1" applyProtection="1">
      <alignment horizontal="center" vertical="center"/>
      <protection/>
    </xf>
    <xf numFmtId="3" fontId="103" fillId="0" borderId="26" xfId="0" applyNumberFormat="1" applyFont="1" applyFill="1" applyBorder="1" applyAlignment="1" applyProtection="1">
      <alignment horizontal="center" vertical="center"/>
      <protection/>
    </xf>
    <xf numFmtId="3" fontId="103" fillId="0" borderId="41" xfId="0" applyNumberFormat="1" applyFont="1" applyFill="1" applyBorder="1" applyAlignment="1" applyProtection="1">
      <alignment horizontal="center" vertical="center"/>
      <protection/>
    </xf>
    <xf numFmtId="0" fontId="103" fillId="0" borderId="31" xfId="0" applyNumberFormat="1" applyFont="1" applyFill="1" applyBorder="1" applyAlignment="1" applyProtection="1">
      <alignment horizontal="center" vertical="center"/>
      <protection/>
    </xf>
    <xf numFmtId="0" fontId="103" fillId="0" borderId="27" xfId="0" applyNumberFormat="1" applyFont="1" applyFill="1" applyBorder="1" applyAlignment="1" applyProtection="1">
      <alignment horizontal="left" vertical="center" wrapText="1"/>
      <protection/>
    </xf>
    <xf numFmtId="0" fontId="103" fillId="0" borderId="28" xfId="0" applyNumberFormat="1" applyFont="1" applyFill="1" applyBorder="1" applyAlignment="1" applyProtection="1">
      <alignment horizontal="left" vertical="center"/>
      <protection/>
    </xf>
    <xf numFmtId="0" fontId="103" fillId="0" borderId="88" xfId="0" applyNumberFormat="1" applyFont="1" applyFill="1" applyBorder="1" applyAlignment="1" applyProtection="1">
      <alignment horizontal="center" vertical="center"/>
      <protection/>
    </xf>
    <xf numFmtId="0" fontId="103" fillId="0" borderId="34" xfId="0" applyNumberFormat="1" applyFont="1" applyFill="1" applyBorder="1" applyAlignment="1" applyProtection="1">
      <alignment horizontal="left" vertical="center" wrapText="1"/>
      <protection/>
    </xf>
    <xf numFmtId="0" fontId="103" fillId="0" borderId="35" xfId="0" applyNumberFormat="1" applyFont="1" applyFill="1" applyBorder="1" applyAlignment="1" applyProtection="1">
      <alignment horizontal="center" vertical="center"/>
      <protection/>
    </xf>
    <xf numFmtId="0" fontId="103" fillId="0" borderId="55" xfId="0" applyNumberFormat="1" applyFont="1" applyFill="1" applyBorder="1" applyAlignment="1" applyProtection="1">
      <alignment horizontal="center" vertical="center"/>
      <protection/>
    </xf>
    <xf numFmtId="0" fontId="103" fillId="0" borderId="67" xfId="0" applyNumberFormat="1" applyFont="1" applyFill="1" applyBorder="1" applyAlignment="1" applyProtection="1">
      <alignment horizontal="center" vertical="center"/>
      <protection/>
    </xf>
    <xf numFmtId="0" fontId="103" fillId="0" borderId="36" xfId="0" applyNumberFormat="1" applyFont="1" applyFill="1" applyBorder="1" applyAlignment="1" applyProtection="1">
      <alignment horizontal="center" vertical="center"/>
      <protection/>
    </xf>
    <xf numFmtId="0" fontId="103" fillId="0" borderId="38" xfId="0" applyNumberFormat="1" applyFont="1" applyFill="1" applyBorder="1" applyAlignment="1" applyProtection="1">
      <alignment horizontal="center" vertical="center"/>
      <protection/>
    </xf>
    <xf numFmtId="0" fontId="103" fillId="0" borderId="42" xfId="0" applyNumberFormat="1" applyFont="1" applyFill="1" applyBorder="1" applyAlignment="1" applyProtection="1">
      <alignment horizontal="center" vertical="center"/>
      <protection/>
    </xf>
    <xf numFmtId="0" fontId="104" fillId="0" borderId="0" xfId="0" applyNumberFormat="1" applyFont="1" applyFill="1" applyAlignment="1" applyProtection="1">
      <alignment horizontal="right"/>
      <protection/>
    </xf>
    <xf numFmtId="0" fontId="103" fillId="0" borderId="124" xfId="0" applyNumberFormat="1" applyFont="1" applyFill="1" applyBorder="1" applyAlignment="1" applyProtection="1">
      <alignment horizontal="left" vertical="center" wrapText="1"/>
      <protection/>
    </xf>
    <xf numFmtId="0" fontId="10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0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03" fillId="0" borderId="28" xfId="0" applyNumberFormat="1" applyFont="1" applyFill="1" applyBorder="1" applyAlignment="1" applyProtection="1">
      <alignment horizontal="left" vertical="center" wrapText="1"/>
      <protection/>
    </xf>
    <xf numFmtId="0" fontId="103" fillId="0" borderId="35" xfId="0" applyNumberFormat="1" applyFont="1" applyFill="1" applyBorder="1" applyAlignment="1" applyProtection="1">
      <alignment horizontal="left" vertical="center" wrapText="1"/>
      <protection/>
    </xf>
    <xf numFmtId="0" fontId="103" fillId="0" borderId="127" xfId="0" applyNumberFormat="1" applyFont="1" applyFill="1" applyBorder="1" applyAlignment="1" applyProtection="1">
      <alignment horizontal="left" vertical="center" wrapText="1"/>
      <protection locked="0"/>
    </xf>
    <xf numFmtId="0" fontId="100" fillId="0" borderId="94" xfId="0" applyNumberFormat="1" applyFont="1" applyFill="1" applyBorder="1" applyAlignment="1" applyProtection="1">
      <alignment/>
      <protection/>
    </xf>
    <xf numFmtId="0" fontId="100" fillId="0" borderId="0" xfId="0" applyNumberFormat="1" applyFont="1" applyFill="1" applyAlignment="1" applyProtection="1">
      <alignment/>
      <protection hidden="1"/>
    </xf>
    <xf numFmtId="0" fontId="100" fillId="0" borderId="0" xfId="0" applyNumberFormat="1" applyFont="1" applyFill="1" applyAlignment="1" applyProtection="1">
      <alignment/>
      <protection locked="0"/>
    </xf>
    <xf numFmtId="0" fontId="105" fillId="0" borderId="0" xfId="0" applyNumberFormat="1" applyFont="1" applyFill="1" applyAlignment="1" applyProtection="1">
      <alignment/>
      <protection hidden="1"/>
    </xf>
    <xf numFmtId="0" fontId="106" fillId="0" borderId="0" xfId="0" applyNumberFormat="1" applyFont="1" applyFill="1" applyAlignment="1" applyProtection="1">
      <alignment/>
      <protection hidden="1"/>
    </xf>
    <xf numFmtId="0" fontId="99" fillId="0" borderId="0" xfId="0" applyNumberFormat="1" applyFont="1" applyFill="1" applyAlignment="1" applyProtection="1">
      <alignment/>
      <protection hidden="1"/>
    </xf>
    <xf numFmtId="0" fontId="106" fillId="0" borderId="0" xfId="0" applyNumberFormat="1" applyFont="1" applyFill="1" applyBorder="1" applyAlignment="1" applyProtection="1">
      <alignment/>
      <protection hidden="1"/>
    </xf>
    <xf numFmtId="0" fontId="99" fillId="0" borderId="0" xfId="0" applyNumberFormat="1" applyFont="1" applyFill="1" applyBorder="1" applyAlignment="1" applyProtection="1">
      <alignment/>
      <protection hidden="1"/>
    </xf>
    <xf numFmtId="0" fontId="107" fillId="33" borderId="0" xfId="0" applyNumberFormat="1" applyFont="1" applyFill="1" applyBorder="1" applyAlignment="1" applyProtection="1">
      <alignment horizontal="center" vertical="center"/>
      <protection locked="0"/>
    </xf>
    <xf numFmtId="0" fontId="101" fillId="0" borderId="0" xfId="0" applyNumberFormat="1" applyFont="1" applyFill="1" applyAlignment="1" applyProtection="1">
      <alignment/>
      <protection locked="0"/>
    </xf>
    <xf numFmtId="0" fontId="100" fillId="0" borderId="47" xfId="0" applyNumberFormat="1" applyFont="1" applyFill="1" applyBorder="1" applyAlignment="1" applyProtection="1">
      <alignment/>
      <protection locked="0"/>
    </xf>
    <xf numFmtId="0" fontId="102" fillId="32" borderId="113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28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29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30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31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32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81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67" xfId="0" applyNumberFormat="1" applyFont="1" applyFill="1" applyBorder="1" applyAlignment="1" applyProtection="1">
      <alignment horizontal="center" vertical="center"/>
      <protection locked="0"/>
    </xf>
    <xf numFmtId="0" fontId="102" fillId="32" borderId="55" xfId="0" applyNumberFormat="1" applyFont="1" applyFill="1" applyBorder="1" applyAlignment="1" applyProtection="1">
      <alignment horizontal="center" vertical="center"/>
      <protection locked="0"/>
    </xf>
    <xf numFmtId="0" fontId="102" fillId="32" borderId="42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33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34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03" fillId="0" borderId="86" xfId="0" applyNumberFormat="1" applyFont="1" applyFill="1" applyBorder="1" applyAlignment="1" applyProtection="1">
      <alignment horizontal="center" vertical="center"/>
      <protection locked="0"/>
    </xf>
    <xf numFmtId="0" fontId="103" fillId="39" borderId="53" xfId="0" applyNumberFormat="1" applyFont="1" applyFill="1" applyBorder="1" applyAlignment="1" applyProtection="1">
      <alignment horizontal="center" vertical="center"/>
      <protection hidden="1"/>
    </xf>
    <xf numFmtId="0" fontId="103" fillId="0" borderId="24" xfId="0" applyNumberFormat="1" applyFont="1" applyFill="1" applyBorder="1" applyAlignment="1" applyProtection="1">
      <alignment horizontal="center" vertical="center"/>
      <protection locked="0"/>
    </xf>
    <xf numFmtId="0" fontId="103" fillId="39" borderId="41" xfId="0" applyNumberFormat="1" applyFont="1" applyFill="1" applyBorder="1" applyAlignment="1" applyProtection="1">
      <alignment horizontal="center" vertical="center"/>
      <protection hidden="1"/>
    </xf>
    <xf numFmtId="0" fontId="103" fillId="39" borderId="24" xfId="0" applyNumberFormat="1" applyFont="1" applyFill="1" applyBorder="1" applyAlignment="1" applyProtection="1">
      <alignment horizontal="center" vertical="center"/>
      <protection hidden="1"/>
    </xf>
    <xf numFmtId="0" fontId="103" fillId="0" borderId="88" xfId="0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0" applyNumberFormat="1" applyFont="1" applyFill="1" applyAlignment="1" applyProtection="1">
      <alignment/>
      <protection locked="0"/>
    </xf>
    <xf numFmtId="0" fontId="108" fillId="0" borderId="0" xfId="0" applyNumberFormat="1" applyFont="1" applyFill="1" applyAlignment="1" applyProtection="1">
      <alignment/>
      <protection locked="0"/>
    </xf>
    <xf numFmtId="0" fontId="99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4" fillId="0" borderId="0" xfId="0" applyNumberFormat="1" applyFont="1" applyFill="1" applyAlignment="1" applyProtection="1">
      <alignment horizontal="right"/>
      <protection hidden="1"/>
    </xf>
    <xf numFmtId="0" fontId="100" fillId="0" borderId="0" xfId="0" applyNumberFormat="1" applyFont="1" applyFill="1" applyBorder="1" applyAlignment="1" applyProtection="1">
      <alignment/>
      <protection hidden="1"/>
    </xf>
    <xf numFmtId="0" fontId="23" fillId="32" borderId="111" xfId="0" applyNumberFormat="1" applyFont="1" applyFill="1" applyBorder="1" applyAlignment="1" applyProtection="1">
      <alignment horizontal="center" vertical="center" wrapText="1"/>
      <protection locked="0"/>
    </xf>
    <xf numFmtId="0" fontId="102" fillId="32" borderId="111" xfId="0" applyNumberFormat="1" applyFont="1" applyFill="1" applyBorder="1" applyAlignment="1" applyProtection="1">
      <alignment horizontal="center" vertical="center" wrapText="1"/>
      <protection locked="0"/>
    </xf>
    <xf numFmtId="0" fontId="23" fillId="32" borderId="134" xfId="0" applyNumberFormat="1" applyFont="1" applyFill="1" applyBorder="1" applyAlignment="1" applyProtection="1">
      <alignment horizontal="center" vertical="center" wrapText="1"/>
      <protection locked="0"/>
    </xf>
    <xf numFmtId="3" fontId="10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0" xfId="0" applyNumberFormat="1" applyFont="1" applyFill="1" applyBorder="1" applyAlignment="1" applyProtection="1">
      <alignment/>
      <protection locked="0"/>
    </xf>
    <xf numFmtId="3" fontId="10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right" vertical="center" wrapText="1"/>
    </xf>
    <xf numFmtId="0" fontId="39" fillId="32" borderId="125" xfId="0" applyFont="1" applyFill="1" applyBorder="1" applyAlignment="1">
      <alignment horizontal="center" vertical="center" wrapText="1"/>
    </xf>
    <xf numFmtId="0" fontId="39" fillId="32" borderId="135" xfId="0" applyFont="1" applyFill="1" applyBorder="1" applyAlignment="1">
      <alignment horizontal="center" vertical="center" wrapText="1"/>
    </xf>
    <xf numFmtId="0" fontId="39" fillId="32" borderId="136" xfId="0" applyFont="1" applyFill="1" applyBorder="1" applyAlignment="1">
      <alignment horizontal="center" vertical="center" wrapText="1"/>
    </xf>
    <xf numFmtId="0" fontId="39" fillId="32" borderId="124" xfId="0" applyFont="1" applyFill="1" applyBorder="1" applyAlignment="1">
      <alignment horizontal="center" vertical="center" wrapText="1"/>
    </xf>
    <xf numFmtId="0" fontId="16" fillId="38" borderId="36" xfId="0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 wrapText="1"/>
    </xf>
    <xf numFmtId="0" fontId="16" fillId="38" borderId="26" xfId="0" applyFont="1" applyFill="1" applyBorder="1" applyAlignment="1">
      <alignment horizontal="center" vertical="center" wrapText="1"/>
    </xf>
    <xf numFmtId="3" fontId="16" fillId="38" borderId="26" xfId="0" applyNumberFormat="1" applyFont="1" applyFill="1" applyBorder="1" applyAlignment="1">
      <alignment vertical="center" wrapText="1"/>
    </xf>
    <xf numFmtId="0" fontId="16" fillId="38" borderId="41" xfId="0" applyFont="1" applyFill="1" applyBorder="1" applyAlignment="1">
      <alignment vertical="center" wrapText="1"/>
    </xf>
    <xf numFmtId="3" fontId="8" fillId="32" borderId="32" xfId="0" applyNumberFormat="1" applyFont="1" applyFill="1" applyBorder="1" applyAlignment="1">
      <alignment horizontal="right" vertical="center" wrapText="1"/>
    </xf>
    <xf numFmtId="3" fontId="8" fillId="32" borderId="29" xfId="0" applyNumberFormat="1" applyFont="1" applyFill="1" applyBorder="1" applyAlignment="1">
      <alignment horizontal="right" vertical="center" wrapText="1"/>
    </xf>
    <xf numFmtId="3" fontId="8" fillId="38" borderId="32" xfId="0" applyNumberFormat="1" applyFont="1" applyFill="1" applyBorder="1" applyAlignment="1">
      <alignment horizontal="right" vertical="center" wrapText="1"/>
    </xf>
    <xf numFmtId="3" fontId="8" fillId="38" borderId="29" xfId="0" applyNumberFormat="1" applyFont="1" applyFill="1" applyBorder="1" applyAlignment="1">
      <alignment horizontal="right" vertical="center" wrapText="1"/>
    </xf>
    <xf numFmtId="0" fontId="8" fillId="38" borderId="29" xfId="0" applyFont="1" applyFill="1" applyBorder="1" applyAlignment="1">
      <alignment horizontal="right" vertical="center" wrapText="1"/>
    </xf>
    <xf numFmtId="0" fontId="8" fillId="32" borderId="29" xfId="0" applyFont="1" applyFill="1" applyBorder="1" applyAlignment="1">
      <alignment horizontal="right" vertical="center" wrapText="1"/>
    </xf>
    <xf numFmtId="37" fontId="8" fillId="32" borderId="29" xfId="0" applyNumberFormat="1" applyFont="1" applyFill="1" applyBorder="1" applyAlignment="1">
      <alignment horizontal="right" vertical="center" wrapText="1"/>
    </xf>
    <xf numFmtId="3" fontId="8" fillId="32" borderId="69" xfId="0" applyNumberFormat="1" applyFont="1" applyFill="1" applyBorder="1" applyAlignment="1">
      <alignment horizontal="right" vertical="center" wrapText="1"/>
    </xf>
    <xf numFmtId="3" fontId="8" fillId="32" borderId="54" xfId="0" applyNumberFormat="1" applyFont="1" applyFill="1" applyBorder="1" applyAlignment="1">
      <alignment horizontal="right" vertical="center" wrapText="1"/>
    </xf>
    <xf numFmtId="0" fontId="16" fillId="32" borderId="137" xfId="0" applyFont="1" applyFill="1" applyBorder="1" applyAlignment="1">
      <alignment horizontal="center" vertical="center" wrapText="1"/>
    </xf>
    <xf numFmtId="3" fontId="8" fillId="32" borderId="119" xfId="0" applyNumberFormat="1" applyFont="1" applyFill="1" applyBorder="1" applyAlignment="1">
      <alignment horizontal="right" vertical="center" wrapText="1"/>
    </xf>
    <xf numFmtId="0" fontId="8" fillId="32" borderId="138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0" fillId="37" borderId="63" xfId="0" applyFont="1" applyFill="1" applyBorder="1" applyAlignment="1">
      <alignment horizontal="right" vertical="center" wrapText="1"/>
    </xf>
    <xf numFmtId="0" fontId="39" fillId="32" borderId="125" xfId="0" applyFont="1" applyFill="1" applyBorder="1" applyAlignment="1">
      <alignment horizontal="center" vertical="center"/>
    </xf>
    <xf numFmtId="0" fontId="39" fillId="32" borderId="139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0" fontId="16" fillId="38" borderId="31" xfId="0" applyFont="1" applyFill="1" applyBorder="1" applyAlignment="1">
      <alignment horizontal="center" vertical="center" wrapText="1"/>
    </xf>
    <xf numFmtId="3" fontId="35" fillId="0" borderId="26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horizontal="center" vertical="center"/>
    </xf>
    <xf numFmtId="3" fontId="35" fillId="0" borderId="32" xfId="0" applyNumberFormat="1" applyFont="1" applyFill="1" applyBorder="1" applyAlignment="1">
      <alignment horizontal="center" vertical="center"/>
    </xf>
    <xf numFmtId="3" fontId="35" fillId="0" borderId="29" xfId="0" applyNumberFormat="1" applyFont="1" applyFill="1" applyBorder="1" applyAlignment="1">
      <alignment horizontal="center" vertical="center"/>
    </xf>
    <xf numFmtId="3" fontId="35" fillId="0" borderId="46" xfId="0" applyNumberFormat="1" applyFont="1" applyFill="1" applyBorder="1" applyAlignment="1">
      <alignment horizontal="center" vertical="center"/>
    </xf>
    <xf numFmtId="3" fontId="35" fillId="0" borderId="54" xfId="0" applyNumberFormat="1" applyFont="1" applyFill="1" applyBorder="1" applyAlignment="1">
      <alignment horizontal="center" vertic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3" fillId="32" borderId="85" xfId="0" applyNumberFormat="1" applyFont="1" applyFill="1" applyBorder="1" applyAlignment="1">
      <alignment horizontal="center" vertical="center" wrapText="1"/>
    </xf>
    <xf numFmtId="3" fontId="23" fillId="32" borderId="43" xfId="0" applyNumberFormat="1" applyFont="1" applyFill="1" applyBorder="1" applyAlignment="1">
      <alignment horizontal="center" vertical="center" wrapText="1"/>
    </xf>
    <xf numFmtId="0" fontId="23" fillId="32" borderId="53" xfId="0" applyFont="1" applyFill="1" applyBorder="1" applyAlignment="1">
      <alignment horizontal="center" vertical="center" wrapText="1"/>
    </xf>
    <xf numFmtId="3" fontId="40" fillId="37" borderId="21" xfId="0" applyNumberFormat="1" applyFont="1" applyFill="1" applyBorder="1" applyAlignment="1">
      <alignment horizontal="center" vertical="center" wrapText="1"/>
    </xf>
    <xf numFmtId="0" fontId="39" fillId="38" borderId="32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3" fontId="33" fillId="0" borderId="32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33" fillId="0" borderId="46" xfId="0" applyNumberFormat="1" applyFont="1" applyFill="1" applyBorder="1" applyAlignment="1">
      <alignment horizontal="right" vertical="center"/>
    </xf>
    <xf numFmtId="3" fontId="33" fillId="0" borderId="54" xfId="0" applyNumberFormat="1" applyFont="1" applyFill="1" applyBorder="1" applyAlignment="1">
      <alignment horizontal="center" vertical="center"/>
    </xf>
    <xf numFmtId="3" fontId="33" fillId="0" borderId="26" xfId="0" applyNumberFormat="1" applyFont="1" applyFill="1" applyBorder="1" applyAlignment="1">
      <alignment horizontal="right" vertical="center"/>
    </xf>
    <xf numFmtId="3" fontId="33" fillId="0" borderId="41" xfId="0" applyNumberFormat="1" applyFont="1" applyFill="1" applyBorder="1" applyAlignment="1">
      <alignment horizontal="center" vertical="center"/>
    </xf>
    <xf numFmtId="3" fontId="33" fillId="0" borderId="29" xfId="0" applyNumberFormat="1" applyFont="1" applyFill="1" applyBorder="1" applyAlignment="1">
      <alignment horizontal="center" vertical="center"/>
    </xf>
    <xf numFmtId="3" fontId="33" fillId="0" borderId="70" xfId="0" applyNumberFormat="1" applyFont="1" applyFill="1" applyBorder="1" applyAlignment="1">
      <alignment horizontal="right" vertical="center"/>
    </xf>
    <xf numFmtId="3" fontId="109" fillId="0" borderId="32" xfId="0" applyNumberFormat="1" applyFont="1" applyFill="1" applyBorder="1" applyAlignment="1">
      <alignment horizontal="right" vertical="center"/>
    </xf>
    <xf numFmtId="3" fontId="109" fillId="0" borderId="29" xfId="0" applyNumberFormat="1" applyFont="1" applyFill="1" applyBorder="1" applyAlignment="1">
      <alignment horizontal="center" vertical="center"/>
    </xf>
    <xf numFmtId="49" fontId="16" fillId="38" borderId="36" xfId="0" applyNumberFormat="1" applyFont="1" applyFill="1" applyBorder="1" applyAlignment="1">
      <alignment horizontal="center" vertical="center" wrapText="1"/>
    </xf>
    <xf numFmtId="3" fontId="33" fillId="0" borderId="38" xfId="0" applyNumberFormat="1" applyFont="1" applyFill="1" applyBorder="1" applyAlignment="1">
      <alignment horizontal="right" vertical="center"/>
    </xf>
    <xf numFmtId="3" fontId="33" fillId="0" borderId="42" xfId="0" applyNumberFormat="1" applyFont="1" applyFill="1" applyBorder="1" applyAlignment="1">
      <alignment horizontal="center" vertical="center"/>
    </xf>
  </cellXfs>
  <cellStyles count="5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Normal 3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  <cellStyle name="Excel Built-in Norm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workbookViewId="0" topLeftCell="A1">
      <selection activeCell="C89" sqref="C89"/>
    </sheetView>
  </sheetViews>
  <sheetFormatPr defaultColWidth="9.140625" defaultRowHeight="12.75"/>
  <cols>
    <col min="1" max="1" width="2.7109375" style="1171" customWidth="1"/>
    <col min="2" max="2" width="21.7109375" style="1171" customWidth="1"/>
    <col min="3" max="3" width="45.7109375" style="1171" customWidth="1"/>
    <col min="4" max="4" width="8.7109375" style="1171" customWidth="1"/>
    <col min="5" max="6" width="15.7109375" style="1171" customWidth="1"/>
    <col min="7" max="16384" width="9.140625" style="1171" customWidth="1"/>
  </cols>
  <sheetData>
    <row r="1" ht="20.25" customHeight="1">
      <c r="F1" s="1172" t="s">
        <v>0</v>
      </c>
    </row>
    <row r="2" spans="2:7" ht="18" customHeight="1">
      <c r="B2" s="1173" t="s">
        <v>1</v>
      </c>
      <c r="C2" s="1173"/>
      <c r="D2" s="1173"/>
      <c r="E2" s="1173"/>
      <c r="F2" s="1173"/>
      <c r="G2" s="1174"/>
    </row>
    <row r="3" spans="5:6" ht="16.5" customHeight="1">
      <c r="E3" s="834"/>
      <c r="F3" s="1156" t="s">
        <v>2</v>
      </c>
    </row>
    <row r="4" spans="2:6" ht="48" customHeight="1">
      <c r="B4" s="1175" t="s">
        <v>3</v>
      </c>
      <c r="C4" s="780" t="s">
        <v>4</v>
      </c>
      <c r="D4" s="1176" t="s">
        <v>5</v>
      </c>
      <c r="E4" s="1176" t="s">
        <v>6</v>
      </c>
      <c r="F4" s="1177" t="s">
        <v>7</v>
      </c>
    </row>
    <row r="5" spans="2:6" ht="12.75" customHeight="1">
      <c r="B5" s="879">
        <v>1</v>
      </c>
      <c r="C5" s="880">
        <v>2</v>
      </c>
      <c r="D5" s="1178">
        <v>3</v>
      </c>
      <c r="E5" s="882">
        <v>4</v>
      </c>
      <c r="F5" s="883">
        <v>5</v>
      </c>
    </row>
    <row r="6" spans="2:6" ht="19.5" customHeight="1">
      <c r="B6" s="884"/>
      <c r="C6" s="859" t="s">
        <v>8</v>
      </c>
      <c r="D6" s="1179"/>
      <c r="E6" s="1180"/>
      <c r="F6" s="1181"/>
    </row>
    <row r="7" spans="1:6" ht="19.5" customHeight="1">
      <c r="A7" s="1182"/>
      <c r="B7" s="889" t="s">
        <v>9</v>
      </c>
      <c r="C7" s="859" t="s">
        <v>10</v>
      </c>
      <c r="D7" s="895" t="s">
        <v>11</v>
      </c>
      <c r="E7" s="1183"/>
      <c r="F7" s="1184"/>
    </row>
    <row r="8" spans="1:6" ht="19.5" customHeight="1">
      <c r="A8" s="1182"/>
      <c r="B8" s="889"/>
      <c r="C8" s="860" t="s">
        <v>12</v>
      </c>
      <c r="D8" s="895" t="s">
        <v>13</v>
      </c>
      <c r="E8" s="1185">
        <v>82000</v>
      </c>
      <c r="F8" s="1186">
        <v>86958</v>
      </c>
    </row>
    <row r="9" spans="1:6" ht="19.5" customHeight="1">
      <c r="A9" s="1182"/>
      <c r="B9" s="889"/>
      <c r="C9" s="851" t="s">
        <v>14</v>
      </c>
      <c r="D9" s="895"/>
      <c r="E9" s="1187"/>
      <c r="F9" s="1188"/>
    </row>
    <row r="10" spans="1:6" ht="19.5" customHeight="1">
      <c r="A10" s="1182"/>
      <c r="B10" s="889" t="s">
        <v>15</v>
      </c>
      <c r="C10" s="897" t="s">
        <v>16</v>
      </c>
      <c r="D10" s="895" t="s">
        <v>17</v>
      </c>
      <c r="E10" s="1185"/>
      <c r="F10" s="1186"/>
    </row>
    <row r="11" spans="1:6" ht="19.5" customHeight="1">
      <c r="A11" s="1182"/>
      <c r="B11" s="889"/>
      <c r="C11" s="898" t="s">
        <v>18</v>
      </c>
      <c r="D11" s="895"/>
      <c r="E11" s="1187"/>
      <c r="F11" s="1188"/>
    </row>
    <row r="12" spans="1:6" ht="19.5" customHeight="1">
      <c r="A12" s="1182"/>
      <c r="B12" s="889" t="s">
        <v>19</v>
      </c>
      <c r="C12" s="854" t="s">
        <v>20</v>
      </c>
      <c r="D12" s="895" t="s">
        <v>21</v>
      </c>
      <c r="E12" s="1183"/>
      <c r="F12" s="1189"/>
    </row>
    <row r="13" spans="1:6" ht="25.5" customHeight="1">
      <c r="A13" s="1182"/>
      <c r="B13" s="889" t="s">
        <v>22</v>
      </c>
      <c r="C13" s="854" t="s">
        <v>23</v>
      </c>
      <c r="D13" s="895" t="s">
        <v>24</v>
      </c>
      <c r="E13" s="1183"/>
      <c r="F13" s="1189"/>
    </row>
    <row r="14" spans="1:6" ht="19.5" customHeight="1">
      <c r="A14" s="1182"/>
      <c r="B14" s="889" t="s">
        <v>25</v>
      </c>
      <c r="C14" s="854" t="s">
        <v>26</v>
      </c>
      <c r="D14" s="895" t="s">
        <v>27</v>
      </c>
      <c r="E14" s="1183"/>
      <c r="F14" s="1189"/>
    </row>
    <row r="15" spans="1:6" ht="25.5" customHeight="1">
      <c r="A15" s="1182"/>
      <c r="B15" s="889" t="s">
        <v>28</v>
      </c>
      <c r="C15" s="854" t="s">
        <v>29</v>
      </c>
      <c r="D15" s="895" t="s">
        <v>30</v>
      </c>
      <c r="E15" s="1183"/>
      <c r="F15" s="1189"/>
    </row>
    <row r="16" spans="1:6" ht="19.5" customHeight="1">
      <c r="A16" s="1182"/>
      <c r="B16" s="889" t="s">
        <v>31</v>
      </c>
      <c r="C16" s="854" t="s">
        <v>32</v>
      </c>
      <c r="D16" s="895" t="s">
        <v>33</v>
      </c>
      <c r="E16" s="1183"/>
      <c r="F16" s="1189"/>
    </row>
    <row r="17" spans="1:6" ht="19.5" customHeight="1">
      <c r="A17" s="1182"/>
      <c r="B17" s="889" t="s">
        <v>34</v>
      </c>
      <c r="C17" s="897" t="s">
        <v>35</v>
      </c>
      <c r="D17" s="895" t="s">
        <v>36</v>
      </c>
      <c r="E17" s="1185">
        <v>82000</v>
      </c>
      <c r="F17" s="1186">
        <v>86958</v>
      </c>
    </row>
    <row r="18" spans="1:6" ht="19.5" customHeight="1">
      <c r="A18" s="1182"/>
      <c r="B18" s="889"/>
      <c r="C18" s="898" t="s">
        <v>37</v>
      </c>
      <c r="D18" s="895"/>
      <c r="E18" s="1187"/>
      <c r="F18" s="1188"/>
    </row>
    <row r="19" spans="1:6" ht="19.5" customHeight="1">
      <c r="A19" s="1182"/>
      <c r="B19" s="889" t="s">
        <v>38</v>
      </c>
      <c r="C19" s="854" t="s">
        <v>39</v>
      </c>
      <c r="D19" s="895" t="s">
        <v>40</v>
      </c>
      <c r="E19" s="1183"/>
      <c r="F19" s="1189"/>
    </row>
    <row r="20" spans="2:6" ht="19.5" customHeight="1">
      <c r="B20" s="899" t="s">
        <v>41</v>
      </c>
      <c r="C20" s="854" t="s">
        <v>42</v>
      </c>
      <c r="D20" s="895" t="s">
        <v>43</v>
      </c>
      <c r="E20" s="1183">
        <v>82000</v>
      </c>
      <c r="F20" s="1189">
        <v>86958</v>
      </c>
    </row>
    <row r="21" spans="2:6" ht="19.5" customHeight="1">
      <c r="B21" s="899" t="s">
        <v>44</v>
      </c>
      <c r="C21" s="854" t="s">
        <v>45</v>
      </c>
      <c r="D21" s="895" t="s">
        <v>46</v>
      </c>
      <c r="E21" s="1183"/>
      <c r="F21" s="1189"/>
    </row>
    <row r="22" spans="2:6" ht="25.5" customHeight="1">
      <c r="B22" s="899" t="s">
        <v>47</v>
      </c>
      <c r="C22" s="854" t="s">
        <v>48</v>
      </c>
      <c r="D22" s="895" t="s">
        <v>49</v>
      </c>
      <c r="E22" s="1183"/>
      <c r="F22" s="1189"/>
    </row>
    <row r="23" spans="2:6" ht="25.5" customHeight="1">
      <c r="B23" s="899" t="s">
        <v>50</v>
      </c>
      <c r="C23" s="854" t="s">
        <v>51</v>
      </c>
      <c r="D23" s="895" t="s">
        <v>52</v>
      </c>
      <c r="E23" s="1183"/>
      <c r="F23" s="1189"/>
    </row>
    <row r="24" spans="2:6" ht="25.5" customHeight="1">
      <c r="B24" s="899" t="s">
        <v>53</v>
      </c>
      <c r="C24" s="854" t="s">
        <v>54</v>
      </c>
      <c r="D24" s="895" t="s">
        <v>55</v>
      </c>
      <c r="E24" s="1183"/>
      <c r="F24" s="1189"/>
    </row>
    <row r="25" spans="2:6" ht="25.5" customHeight="1">
      <c r="B25" s="899" t="s">
        <v>53</v>
      </c>
      <c r="C25" s="854" t="s">
        <v>56</v>
      </c>
      <c r="D25" s="895" t="s">
        <v>57</v>
      </c>
      <c r="E25" s="1183"/>
      <c r="F25" s="1189"/>
    </row>
    <row r="26" spans="1:6" ht="19.5" customHeight="1">
      <c r="A26" s="1182"/>
      <c r="B26" s="889" t="s">
        <v>58</v>
      </c>
      <c r="C26" s="854" t="s">
        <v>59</v>
      </c>
      <c r="D26" s="895" t="s">
        <v>60</v>
      </c>
      <c r="E26" s="1183"/>
      <c r="F26" s="1189"/>
    </row>
    <row r="27" spans="1:6" ht="25.5" customHeight="1">
      <c r="A27" s="1182"/>
      <c r="B27" s="889" t="s">
        <v>61</v>
      </c>
      <c r="C27" s="897" t="s">
        <v>62</v>
      </c>
      <c r="D27" s="895" t="s">
        <v>63</v>
      </c>
      <c r="E27" s="1185"/>
      <c r="F27" s="1186"/>
    </row>
    <row r="28" spans="1:6" ht="22.5" customHeight="1">
      <c r="A28" s="1182"/>
      <c r="B28" s="889"/>
      <c r="C28" s="898" t="s">
        <v>64</v>
      </c>
      <c r="D28" s="895"/>
      <c r="E28" s="1187"/>
      <c r="F28" s="1188"/>
    </row>
    <row r="29" spans="1:6" ht="25.5" customHeight="1">
      <c r="A29" s="1182"/>
      <c r="B29" s="889" t="s">
        <v>65</v>
      </c>
      <c r="C29" s="854" t="s">
        <v>66</v>
      </c>
      <c r="D29" s="895" t="s">
        <v>67</v>
      </c>
      <c r="E29" s="1183"/>
      <c r="F29" s="1189"/>
    </row>
    <row r="30" spans="2:6" ht="25.5" customHeight="1">
      <c r="B30" s="899" t="s">
        <v>68</v>
      </c>
      <c r="C30" s="854" t="s">
        <v>69</v>
      </c>
      <c r="D30" s="895" t="s">
        <v>70</v>
      </c>
      <c r="E30" s="1183"/>
      <c r="F30" s="1189"/>
    </row>
    <row r="31" spans="2:6" ht="35.25" customHeight="1">
      <c r="B31" s="899" t="s">
        <v>71</v>
      </c>
      <c r="C31" s="854" t="s">
        <v>72</v>
      </c>
      <c r="D31" s="895" t="s">
        <v>73</v>
      </c>
      <c r="E31" s="1183"/>
      <c r="F31" s="1189"/>
    </row>
    <row r="32" spans="2:6" ht="35.25" customHeight="1">
      <c r="B32" s="899" t="s">
        <v>74</v>
      </c>
      <c r="C32" s="854" t="s">
        <v>75</v>
      </c>
      <c r="D32" s="895" t="s">
        <v>76</v>
      </c>
      <c r="E32" s="1183"/>
      <c r="F32" s="1189"/>
    </row>
    <row r="33" spans="2:6" ht="25.5" customHeight="1">
      <c r="B33" s="899" t="s">
        <v>77</v>
      </c>
      <c r="C33" s="854" t="s">
        <v>78</v>
      </c>
      <c r="D33" s="895" t="s">
        <v>79</v>
      </c>
      <c r="E33" s="1183"/>
      <c r="F33" s="1189"/>
    </row>
    <row r="34" spans="2:6" ht="25.5" customHeight="1">
      <c r="B34" s="899" t="s">
        <v>77</v>
      </c>
      <c r="C34" s="854" t="s">
        <v>80</v>
      </c>
      <c r="D34" s="895" t="s">
        <v>81</v>
      </c>
      <c r="E34" s="1183"/>
      <c r="F34" s="1189"/>
    </row>
    <row r="35" spans="2:6" ht="37.5" customHeight="1">
      <c r="B35" s="899" t="s">
        <v>82</v>
      </c>
      <c r="C35" s="854" t="s">
        <v>83</v>
      </c>
      <c r="D35" s="895" t="s">
        <v>84</v>
      </c>
      <c r="E35" s="1183"/>
      <c r="F35" s="1189"/>
    </row>
    <row r="36" spans="2:6" ht="25.5" customHeight="1">
      <c r="B36" s="899" t="s">
        <v>85</v>
      </c>
      <c r="C36" s="854" t="s">
        <v>86</v>
      </c>
      <c r="D36" s="895" t="s">
        <v>87</v>
      </c>
      <c r="E36" s="1183"/>
      <c r="F36" s="1189"/>
    </row>
    <row r="37" spans="2:6" ht="25.5" customHeight="1">
      <c r="B37" s="899" t="s">
        <v>88</v>
      </c>
      <c r="C37" s="854" t="s">
        <v>89</v>
      </c>
      <c r="D37" s="895" t="s">
        <v>90</v>
      </c>
      <c r="E37" s="1183"/>
      <c r="F37" s="1189"/>
    </row>
    <row r="38" spans="2:6" ht="25.5" customHeight="1">
      <c r="B38" s="899" t="s">
        <v>91</v>
      </c>
      <c r="C38" s="854" t="s">
        <v>92</v>
      </c>
      <c r="D38" s="895" t="s">
        <v>93</v>
      </c>
      <c r="E38" s="1183"/>
      <c r="F38" s="1189"/>
    </row>
    <row r="39" spans="1:6" ht="19.5" customHeight="1">
      <c r="A39" s="1182"/>
      <c r="B39" s="889">
        <v>288</v>
      </c>
      <c r="C39" s="859" t="s">
        <v>94</v>
      </c>
      <c r="D39" s="895" t="s">
        <v>95</v>
      </c>
      <c r="E39" s="1183"/>
      <c r="F39" s="1189"/>
    </row>
    <row r="40" spans="1:6" ht="19.5" customHeight="1">
      <c r="A40" s="1182"/>
      <c r="B40" s="889"/>
      <c r="C40" s="860" t="s">
        <v>96</v>
      </c>
      <c r="D40" s="895" t="s">
        <v>97</v>
      </c>
      <c r="E40" s="1185">
        <v>45110</v>
      </c>
      <c r="F40" s="1186">
        <v>44000</v>
      </c>
    </row>
    <row r="41" spans="1:6" ht="19.5" customHeight="1">
      <c r="A41" s="1182"/>
      <c r="B41" s="889"/>
      <c r="C41" s="851" t="s">
        <v>98</v>
      </c>
      <c r="D41" s="895"/>
      <c r="E41" s="1187"/>
      <c r="F41" s="1188"/>
    </row>
    <row r="42" spans="2:6" ht="25.5" customHeight="1">
      <c r="B42" s="899" t="s">
        <v>99</v>
      </c>
      <c r="C42" s="854" t="s">
        <v>100</v>
      </c>
      <c r="D42" s="895" t="s">
        <v>101</v>
      </c>
      <c r="E42" s="1183">
        <v>4500</v>
      </c>
      <c r="F42" s="1189">
        <v>5000</v>
      </c>
    </row>
    <row r="43" spans="2:6" ht="19.5" customHeight="1">
      <c r="B43" s="899">
        <v>10</v>
      </c>
      <c r="C43" s="854" t="s">
        <v>102</v>
      </c>
      <c r="D43" s="895" t="s">
        <v>103</v>
      </c>
      <c r="E43" s="1183">
        <v>4500</v>
      </c>
      <c r="F43" s="1189">
        <v>5000</v>
      </c>
    </row>
    <row r="44" spans="2:6" ht="19.5" customHeight="1">
      <c r="B44" s="899" t="s">
        <v>104</v>
      </c>
      <c r="C44" s="854" t="s">
        <v>105</v>
      </c>
      <c r="D44" s="895" t="s">
        <v>106</v>
      </c>
      <c r="E44" s="1183"/>
      <c r="F44" s="1189"/>
    </row>
    <row r="45" spans="2:6" ht="19.5" customHeight="1">
      <c r="B45" s="899">
        <v>13</v>
      </c>
      <c r="C45" s="854" t="s">
        <v>107</v>
      </c>
      <c r="D45" s="895" t="s">
        <v>108</v>
      </c>
      <c r="E45" s="1183"/>
      <c r="F45" s="1189"/>
    </row>
    <row r="46" spans="2:6" ht="19.5" customHeight="1">
      <c r="B46" s="899" t="s">
        <v>109</v>
      </c>
      <c r="C46" s="854" t="s">
        <v>110</v>
      </c>
      <c r="D46" s="895" t="s">
        <v>111</v>
      </c>
      <c r="E46" s="1183"/>
      <c r="F46" s="1189"/>
    </row>
    <row r="47" spans="2:6" ht="19.5" customHeight="1">
      <c r="B47" s="899" t="s">
        <v>112</v>
      </c>
      <c r="C47" s="854" t="s">
        <v>113</v>
      </c>
      <c r="D47" s="895" t="s">
        <v>114</v>
      </c>
      <c r="E47" s="1183"/>
      <c r="F47" s="1189"/>
    </row>
    <row r="48" spans="1:6" ht="25.5" customHeight="1">
      <c r="A48" s="1182"/>
      <c r="B48" s="889">
        <v>14</v>
      </c>
      <c r="C48" s="854" t="s">
        <v>115</v>
      </c>
      <c r="D48" s="895" t="s">
        <v>116</v>
      </c>
      <c r="E48" s="1183"/>
      <c r="F48" s="1189"/>
    </row>
    <row r="49" spans="1:6" ht="19.5" customHeight="1">
      <c r="A49" s="1182"/>
      <c r="B49" s="889">
        <v>20</v>
      </c>
      <c r="C49" s="897" t="s">
        <v>117</v>
      </c>
      <c r="D49" s="895" t="s">
        <v>118</v>
      </c>
      <c r="E49" s="1185">
        <v>36110</v>
      </c>
      <c r="F49" s="1186">
        <v>35000</v>
      </c>
    </row>
    <row r="50" spans="1:6" ht="19.5" customHeight="1">
      <c r="A50" s="1182"/>
      <c r="B50" s="889"/>
      <c r="C50" s="898" t="s">
        <v>119</v>
      </c>
      <c r="D50" s="895"/>
      <c r="E50" s="1187"/>
      <c r="F50" s="1188"/>
    </row>
    <row r="51" spans="1:6" ht="19.5" customHeight="1">
      <c r="A51" s="1182"/>
      <c r="B51" s="889">
        <v>204</v>
      </c>
      <c r="C51" s="854" t="s">
        <v>120</v>
      </c>
      <c r="D51" s="895" t="s">
        <v>121</v>
      </c>
      <c r="E51" s="1183">
        <v>36110</v>
      </c>
      <c r="F51" s="1189">
        <v>35000</v>
      </c>
    </row>
    <row r="52" spans="1:6" ht="19.5" customHeight="1">
      <c r="A52" s="1182"/>
      <c r="B52" s="889">
        <v>205</v>
      </c>
      <c r="C52" s="854" t="s">
        <v>122</v>
      </c>
      <c r="D52" s="895" t="s">
        <v>123</v>
      </c>
      <c r="E52" s="1183"/>
      <c r="F52" s="1189"/>
    </row>
    <row r="53" spans="1:6" ht="25.5" customHeight="1">
      <c r="A53" s="1182"/>
      <c r="B53" s="889" t="s">
        <v>124</v>
      </c>
      <c r="C53" s="854" t="s">
        <v>125</v>
      </c>
      <c r="D53" s="895" t="s">
        <v>126</v>
      </c>
      <c r="E53" s="1183"/>
      <c r="F53" s="1189"/>
    </row>
    <row r="54" spans="1:6" ht="25.5" customHeight="1">
      <c r="A54" s="1182"/>
      <c r="B54" s="889" t="s">
        <v>127</v>
      </c>
      <c r="C54" s="854" t="s">
        <v>128</v>
      </c>
      <c r="D54" s="895" t="s">
        <v>129</v>
      </c>
      <c r="E54" s="1183"/>
      <c r="F54" s="1189"/>
    </row>
    <row r="55" spans="1:6" ht="19.5" customHeight="1">
      <c r="A55" s="1182"/>
      <c r="B55" s="889">
        <v>206</v>
      </c>
      <c r="C55" s="854" t="s">
        <v>130</v>
      </c>
      <c r="D55" s="895" t="s">
        <v>131</v>
      </c>
      <c r="E55" s="1183"/>
      <c r="F55" s="1189"/>
    </row>
    <row r="56" spans="1:6" ht="19.5" customHeight="1">
      <c r="A56" s="1182"/>
      <c r="B56" s="889" t="s">
        <v>132</v>
      </c>
      <c r="C56" s="897" t="s">
        <v>133</v>
      </c>
      <c r="D56" s="895" t="s">
        <v>134</v>
      </c>
      <c r="E56" s="1185">
        <v>3000</v>
      </c>
      <c r="F56" s="1186">
        <v>2000</v>
      </c>
    </row>
    <row r="57" spans="1:6" ht="19.5" customHeight="1">
      <c r="A57" s="1182"/>
      <c r="B57" s="889"/>
      <c r="C57" s="898" t="s">
        <v>135</v>
      </c>
      <c r="D57" s="895"/>
      <c r="E57" s="1187"/>
      <c r="F57" s="1188"/>
    </row>
    <row r="58" spans="2:6" ht="23.25" customHeight="1">
      <c r="B58" s="899" t="s">
        <v>136</v>
      </c>
      <c r="C58" s="854" t="s">
        <v>137</v>
      </c>
      <c r="D58" s="895" t="s">
        <v>138</v>
      </c>
      <c r="E58" s="1183">
        <v>3000</v>
      </c>
      <c r="F58" s="1189">
        <v>2000</v>
      </c>
    </row>
    <row r="59" spans="2:6" ht="19.5" customHeight="1">
      <c r="B59" s="899">
        <v>223</v>
      </c>
      <c r="C59" s="854" t="s">
        <v>139</v>
      </c>
      <c r="D59" s="895" t="s">
        <v>140</v>
      </c>
      <c r="E59" s="1183"/>
      <c r="F59" s="1189"/>
    </row>
    <row r="60" spans="1:6" ht="25.5" customHeight="1">
      <c r="A60" s="1182"/>
      <c r="B60" s="889">
        <v>224</v>
      </c>
      <c r="C60" s="854" t="s">
        <v>141</v>
      </c>
      <c r="D60" s="895" t="s">
        <v>142</v>
      </c>
      <c r="E60" s="1183"/>
      <c r="F60" s="1189"/>
    </row>
    <row r="61" spans="1:6" ht="19.5" customHeight="1">
      <c r="A61" s="1182"/>
      <c r="B61" s="889">
        <v>23</v>
      </c>
      <c r="C61" s="897" t="s">
        <v>143</v>
      </c>
      <c r="D61" s="895" t="s">
        <v>144</v>
      </c>
      <c r="E61" s="1185"/>
      <c r="F61" s="1186"/>
    </row>
    <row r="62" spans="1:6" ht="19.5" customHeight="1">
      <c r="A62" s="1182"/>
      <c r="B62" s="889"/>
      <c r="C62" s="898" t="s">
        <v>145</v>
      </c>
      <c r="D62" s="895"/>
      <c r="E62" s="1187"/>
      <c r="F62" s="1188"/>
    </row>
    <row r="63" spans="2:6" ht="25.5" customHeight="1">
      <c r="B63" s="899">
        <v>230</v>
      </c>
      <c r="C63" s="854" t="s">
        <v>146</v>
      </c>
      <c r="D63" s="895" t="s">
        <v>147</v>
      </c>
      <c r="E63" s="1183"/>
      <c r="F63" s="1189"/>
    </row>
    <row r="64" spans="2:6" ht="25.5" customHeight="1">
      <c r="B64" s="899">
        <v>231</v>
      </c>
      <c r="C64" s="854" t="s">
        <v>148</v>
      </c>
      <c r="D64" s="895" t="s">
        <v>149</v>
      </c>
      <c r="E64" s="1183"/>
      <c r="F64" s="1189"/>
    </row>
    <row r="65" spans="2:6" ht="19.5" customHeight="1">
      <c r="B65" s="899" t="s">
        <v>150</v>
      </c>
      <c r="C65" s="854" t="s">
        <v>151</v>
      </c>
      <c r="D65" s="895" t="s">
        <v>152</v>
      </c>
      <c r="E65" s="1190"/>
      <c r="F65" s="1189"/>
    </row>
    <row r="66" spans="2:6" ht="25.5" customHeight="1">
      <c r="B66" s="899" t="s">
        <v>153</v>
      </c>
      <c r="C66" s="854" t="s">
        <v>154</v>
      </c>
      <c r="D66" s="895" t="s">
        <v>155</v>
      </c>
      <c r="E66" s="1183"/>
      <c r="F66" s="1189"/>
    </row>
    <row r="67" spans="2:6" ht="25.5" customHeight="1">
      <c r="B67" s="899">
        <v>235</v>
      </c>
      <c r="C67" s="854" t="s">
        <v>156</v>
      </c>
      <c r="D67" s="895" t="s">
        <v>157</v>
      </c>
      <c r="E67" s="1183"/>
      <c r="F67" s="1189"/>
    </row>
    <row r="68" spans="2:6" ht="25.5" customHeight="1">
      <c r="B68" s="899" t="s">
        <v>158</v>
      </c>
      <c r="C68" s="854" t="s">
        <v>159</v>
      </c>
      <c r="D68" s="895" t="s">
        <v>160</v>
      </c>
      <c r="E68" s="1183"/>
      <c r="F68" s="1189"/>
    </row>
    <row r="69" spans="2:6" ht="25.5" customHeight="1">
      <c r="B69" s="899">
        <v>237</v>
      </c>
      <c r="C69" s="854" t="s">
        <v>161</v>
      </c>
      <c r="D69" s="895" t="s">
        <v>162</v>
      </c>
      <c r="E69" s="1183"/>
      <c r="F69" s="1189"/>
    </row>
    <row r="70" spans="2:6" ht="19.5" customHeight="1">
      <c r="B70" s="899" t="s">
        <v>163</v>
      </c>
      <c r="C70" s="854" t="s">
        <v>164</v>
      </c>
      <c r="D70" s="895" t="s">
        <v>165</v>
      </c>
      <c r="E70" s="1183"/>
      <c r="F70" s="1189"/>
    </row>
    <row r="71" spans="2:6" ht="19.5" customHeight="1">
      <c r="B71" s="899">
        <v>24</v>
      </c>
      <c r="C71" s="854" t="s">
        <v>166</v>
      </c>
      <c r="D71" s="895" t="s">
        <v>167</v>
      </c>
      <c r="E71" s="1183">
        <v>1500</v>
      </c>
      <c r="F71" s="1189">
        <v>2000</v>
      </c>
    </row>
    <row r="72" spans="2:6" ht="25.5" customHeight="1">
      <c r="B72" s="899" t="s">
        <v>168</v>
      </c>
      <c r="C72" s="854" t="s">
        <v>169</v>
      </c>
      <c r="D72" s="895" t="s">
        <v>170</v>
      </c>
      <c r="E72" s="1183"/>
      <c r="F72" s="1189"/>
    </row>
    <row r="73" spans="2:6" ht="25.5" customHeight="1">
      <c r="B73" s="899"/>
      <c r="C73" s="859" t="s">
        <v>171</v>
      </c>
      <c r="D73" s="895" t="s">
        <v>172</v>
      </c>
      <c r="E73" s="1183">
        <v>127110</v>
      </c>
      <c r="F73" s="1189">
        <v>130958</v>
      </c>
    </row>
    <row r="74" spans="2:6" ht="19.5" customHeight="1">
      <c r="B74" s="899">
        <v>88</v>
      </c>
      <c r="C74" s="859" t="s">
        <v>173</v>
      </c>
      <c r="D74" s="895" t="s">
        <v>174</v>
      </c>
      <c r="E74" s="1183">
        <v>59100</v>
      </c>
      <c r="F74" s="1189">
        <v>57700</v>
      </c>
    </row>
    <row r="75" spans="1:6" ht="19.5" customHeight="1">
      <c r="A75" s="1182"/>
      <c r="B75" s="901"/>
      <c r="C75" s="859" t="s">
        <v>175</v>
      </c>
      <c r="D75" s="902"/>
      <c r="E75" s="1183"/>
      <c r="F75" s="1189"/>
    </row>
    <row r="76" spans="1:6" ht="19.5" customHeight="1">
      <c r="A76" s="1182"/>
      <c r="B76" s="889"/>
      <c r="C76" s="860" t="s">
        <v>176</v>
      </c>
      <c r="D76" s="895" t="s">
        <v>177</v>
      </c>
      <c r="E76" s="1185">
        <v>49885</v>
      </c>
      <c r="F76" s="1186">
        <v>50063</v>
      </c>
    </row>
    <row r="77" spans="1:6" ht="19.5" customHeight="1">
      <c r="A77" s="1182"/>
      <c r="B77" s="889"/>
      <c r="C77" s="851" t="s">
        <v>178</v>
      </c>
      <c r="D77" s="895"/>
      <c r="E77" s="1187"/>
      <c r="F77" s="1188"/>
    </row>
    <row r="78" spans="1:6" ht="19.5" customHeight="1">
      <c r="A78" s="1182"/>
      <c r="B78" s="889" t="s">
        <v>179</v>
      </c>
      <c r="C78" s="854" t="s">
        <v>180</v>
      </c>
      <c r="D78" s="895" t="s">
        <v>181</v>
      </c>
      <c r="E78" s="1183">
        <v>26906</v>
      </c>
      <c r="F78" s="1189">
        <v>26906</v>
      </c>
    </row>
    <row r="79" spans="2:6" ht="19.5" customHeight="1">
      <c r="B79" s="899">
        <v>31</v>
      </c>
      <c r="C79" s="854" t="s">
        <v>182</v>
      </c>
      <c r="D79" s="895" t="s">
        <v>183</v>
      </c>
      <c r="E79" s="1183"/>
      <c r="F79" s="1189"/>
    </row>
    <row r="80" spans="2:6" ht="19.5" customHeight="1">
      <c r="B80" s="899">
        <v>306</v>
      </c>
      <c r="C80" s="854" t="s">
        <v>184</v>
      </c>
      <c r="D80" s="895" t="s">
        <v>185</v>
      </c>
      <c r="E80" s="1183"/>
      <c r="F80" s="1189"/>
    </row>
    <row r="81" spans="2:6" ht="19.5" customHeight="1">
      <c r="B81" s="899">
        <v>32</v>
      </c>
      <c r="C81" s="854" t="s">
        <v>186</v>
      </c>
      <c r="D81" s="895" t="s">
        <v>187</v>
      </c>
      <c r="E81" s="1183"/>
      <c r="F81" s="1189"/>
    </row>
    <row r="82" spans="2:6" ht="60.75" customHeight="1">
      <c r="B82" s="899" t="s">
        <v>188</v>
      </c>
      <c r="C82" s="854" t="s">
        <v>189</v>
      </c>
      <c r="D82" s="895" t="s">
        <v>190</v>
      </c>
      <c r="E82" s="1183"/>
      <c r="F82" s="1189"/>
    </row>
    <row r="83" spans="2:6" ht="49.5" customHeight="1">
      <c r="B83" s="899" t="s">
        <v>191</v>
      </c>
      <c r="C83" s="854" t="s">
        <v>192</v>
      </c>
      <c r="D83" s="895" t="s">
        <v>193</v>
      </c>
      <c r="E83" s="1183"/>
      <c r="F83" s="1189"/>
    </row>
    <row r="84" spans="2:6" ht="19.5" customHeight="1">
      <c r="B84" s="899">
        <v>34</v>
      </c>
      <c r="C84" s="854" t="s">
        <v>194</v>
      </c>
      <c r="D84" s="895" t="s">
        <v>195</v>
      </c>
      <c r="E84" s="1183">
        <v>22979</v>
      </c>
      <c r="F84" s="1189">
        <v>23157</v>
      </c>
    </row>
    <row r="85" spans="2:6" ht="19.5" customHeight="1">
      <c r="B85" s="899">
        <v>340</v>
      </c>
      <c r="C85" s="854" t="s">
        <v>196</v>
      </c>
      <c r="D85" s="895" t="s">
        <v>197</v>
      </c>
      <c r="E85" s="1183">
        <v>21067</v>
      </c>
      <c r="F85" s="1189">
        <v>20920</v>
      </c>
    </row>
    <row r="86" spans="2:6" ht="19.5" customHeight="1">
      <c r="B86" s="899">
        <v>341</v>
      </c>
      <c r="C86" s="854" t="s">
        <v>198</v>
      </c>
      <c r="D86" s="895" t="s">
        <v>199</v>
      </c>
      <c r="E86" s="1183">
        <v>1912</v>
      </c>
      <c r="F86" s="1189">
        <v>2237</v>
      </c>
    </row>
    <row r="87" spans="2:6" ht="19.5" customHeight="1">
      <c r="B87" s="899"/>
      <c r="C87" s="854" t="s">
        <v>200</v>
      </c>
      <c r="D87" s="895" t="s">
        <v>201</v>
      </c>
      <c r="E87" s="1183"/>
      <c r="F87" s="1189"/>
    </row>
    <row r="88" spans="2:6" ht="19.5" customHeight="1">
      <c r="B88" s="899">
        <v>35</v>
      </c>
      <c r="C88" s="854" t="s">
        <v>202</v>
      </c>
      <c r="D88" s="895" t="s">
        <v>203</v>
      </c>
      <c r="E88" s="1183"/>
      <c r="F88" s="1189"/>
    </row>
    <row r="89" spans="2:6" ht="19.5" customHeight="1">
      <c r="B89" s="899">
        <v>350</v>
      </c>
      <c r="C89" s="854" t="s">
        <v>204</v>
      </c>
      <c r="D89" s="895" t="s">
        <v>205</v>
      </c>
      <c r="E89" s="1183"/>
      <c r="F89" s="1189"/>
    </row>
    <row r="90" spans="1:6" ht="19.5" customHeight="1">
      <c r="A90" s="1182"/>
      <c r="B90" s="889">
        <v>351</v>
      </c>
      <c r="C90" s="854" t="s">
        <v>206</v>
      </c>
      <c r="D90" s="895" t="s">
        <v>207</v>
      </c>
      <c r="E90" s="1183"/>
      <c r="F90" s="1189"/>
    </row>
    <row r="91" spans="1:6" ht="22.5" customHeight="1">
      <c r="A91" s="1182"/>
      <c r="B91" s="889"/>
      <c r="C91" s="860" t="s">
        <v>208</v>
      </c>
      <c r="D91" s="895" t="s">
        <v>209</v>
      </c>
      <c r="E91" s="1185">
        <v>25058</v>
      </c>
      <c r="F91" s="1186">
        <v>29500</v>
      </c>
    </row>
    <row r="92" spans="1:6" ht="19.5" customHeight="1">
      <c r="A92" s="1182"/>
      <c r="B92" s="889"/>
      <c r="C92" s="851" t="s">
        <v>210</v>
      </c>
      <c r="D92" s="895"/>
      <c r="E92" s="1187"/>
      <c r="F92" s="1188"/>
    </row>
    <row r="93" spans="1:6" ht="19.5" customHeight="1">
      <c r="A93" s="1182"/>
      <c r="B93" s="889">
        <v>40</v>
      </c>
      <c r="C93" s="897" t="s">
        <v>211</v>
      </c>
      <c r="D93" s="895" t="s">
        <v>212</v>
      </c>
      <c r="E93" s="1185">
        <v>25058</v>
      </c>
      <c r="F93" s="1186">
        <v>29500</v>
      </c>
    </row>
    <row r="94" spans="1:6" ht="19.5" customHeight="1">
      <c r="A94" s="1182"/>
      <c r="B94" s="889"/>
      <c r="C94" s="898" t="s">
        <v>213</v>
      </c>
      <c r="D94" s="895"/>
      <c r="E94" s="1187"/>
      <c r="F94" s="1188"/>
    </row>
    <row r="95" spans="1:6" ht="25.5" customHeight="1">
      <c r="A95" s="1182"/>
      <c r="B95" s="889">
        <v>404</v>
      </c>
      <c r="C95" s="854" t="s">
        <v>214</v>
      </c>
      <c r="D95" s="895" t="s">
        <v>215</v>
      </c>
      <c r="E95" s="1183">
        <v>23558</v>
      </c>
      <c r="F95" s="1189">
        <v>28000</v>
      </c>
    </row>
    <row r="96" spans="1:6" ht="19.5" customHeight="1">
      <c r="A96" s="1182"/>
      <c r="B96" s="889">
        <v>400</v>
      </c>
      <c r="C96" s="854" t="s">
        <v>216</v>
      </c>
      <c r="D96" s="895" t="s">
        <v>217</v>
      </c>
      <c r="E96" s="1191"/>
      <c r="F96" s="1189"/>
    </row>
    <row r="97" spans="1:6" ht="19.5" customHeight="1">
      <c r="A97" s="1182"/>
      <c r="B97" s="889" t="s">
        <v>218</v>
      </c>
      <c r="C97" s="854" t="s">
        <v>219</v>
      </c>
      <c r="D97" s="895" t="s">
        <v>220</v>
      </c>
      <c r="E97" s="1183">
        <v>1500</v>
      </c>
      <c r="F97" s="1189">
        <v>1500</v>
      </c>
    </row>
    <row r="98" spans="1:6" ht="19.5" customHeight="1">
      <c r="A98" s="1182"/>
      <c r="B98" s="889">
        <v>41</v>
      </c>
      <c r="C98" s="897" t="s">
        <v>221</v>
      </c>
      <c r="D98" s="895" t="s">
        <v>222</v>
      </c>
      <c r="E98" s="1185"/>
      <c r="F98" s="1186"/>
    </row>
    <row r="99" spans="1:6" ht="12.75" customHeight="1">
      <c r="A99" s="1182"/>
      <c r="B99" s="889"/>
      <c r="C99" s="898" t="s">
        <v>223</v>
      </c>
      <c r="D99" s="895"/>
      <c r="E99" s="1187"/>
      <c r="F99" s="1188"/>
    </row>
    <row r="100" spans="2:6" ht="19.5" customHeight="1">
      <c r="B100" s="899">
        <v>410</v>
      </c>
      <c r="C100" s="854" t="s">
        <v>224</v>
      </c>
      <c r="D100" s="895" t="s">
        <v>225</v>
      </c>
      <c r="E100" s="1183"/>
      <c r="F100" s="1189"/>
    </row>
    <row r="101" spans="2:6" ht="36.75" customHeight="1">
      <c r="B101" s="899" t="s">
        <v>226</v>
      </c>
      <c r="C101" s="854" t="s">
        <v>227</v>
      </c>
      <c r="D101" s="895" t="s">
        <v>228</v>
      </c>
      <c r="E101" s="1183"/>
      <c r="F101" s="1189"/>
    </row>
    <row r="102" spans="2:6" ht="39" customHeight="1">
      <c r="B102" s="899" t="s">
        <v>226</v>
      </c>
      <c r="C102" s="854" t="s">
        <v>229</v>
      </c>
      <c r="D102" s="895" t="s">
        <v>230</v>
      </c>
      <c r="E102" s="1183"/>
      <c r="F102" s="1189"/>
    </row>
    <row r="103" spans="2:6" ht="25.5" customHeight="1">
      <c r="B103" s="899" t="s">
        <v>231</v>
      </c>
      <c r="C103" s="854" t="s">
        <v>232</v>
      </c>
      <c r="D103" s="895" t="s">
        <v>233</v>
      </c>
      <c r="E103" s="1183"/>
      <c r="F103" s="1189"/>
    </row>
    <row r="104" spans="2:6" ht="25.5" customHeight="1">
      <c r="B104" s="899" t="s">
        <v>234</v>
      </c>
      <c r="C104" s="854" t="s">
        <v>235</v>
      </c>
      <c r="D104" s="895" t="s">
        <v>236</v>
      </c>
      <c r="E104" s="1183"/>
      <c r="F104" s="1189"/>
    </row>
    <row r="105" spans="2:6" ht="19.5" customHeight="1">
      <c r="B105" s="899">
        <v>413</v>
      </c>
      <c r="C105" s="854" t="s">
        <v>237</v>
      </c>
      <c r="D105" s="895" t="s">
        <v>238</v>
      </c>
      <c r="E105" s="1183"/>
      <c r="F105" s="1189"/>
    </row>
    <row r="106" spans="2:6" ht="19.5" customHeight="1">
      <c r="B106" s="899">
        <v>419</v>
      </c>
      <c r="C106" s="854" t="s">
        <v>239</v>
      </c>
      <c r="D106" s="895" t="s">
        <v>240</v>
      </c>
      <c r="E106" s="1183"/>
      <c r="F106" s="1189"/>
    </row>
    <row r="107" spans="2:6" ht="24" customHeight="1">
      <c r="B107" s="899" t="s">
        <v>241</v>
      </c>
      <c r="C107" s="854" t="s">
        <v>242</v>
      </c>
      <c r="D107" s="895" t="s">
        <v>243</v>
      </c>
      <c r="E107" s="1183"/>
      <c r="F107" s="1189"/>
    </row>
    <row r="108" spans="2:6" ht="19.5" customHeight="1">
      <c r="B108" s="899">
        <v>498</v>
      </c>
      <c r="C108" s="859" t="s">
        <v>244</v>
      </c>
      <c r="D108" s="895" t="s">
        <v>245</v>
      </c>
      <c r="E108" s="1183"/>
      <c r="F108" s="1189">
        <v>1151</v>
      </c>
    </row>
    <row r="109" spans="1:6" ht="24" customHeight="1">
      <c r="A109" s="1182"/>
      <c r="B109" s="889" t="s">
        <v>246</v>
      </c>
      <c r="C109" s="859" t="s">
        <v>247</v>
      </c>
      <c r="D109" s="895" t="s">
        <v>248</v>
      </c>
      <c r="E109" s="1183"/>
      <c r="F109" s="1189"/>
    </row>
    <row r="110" spans="1:6" ht="23.25" customHeight="1">
      <c r="A110" s="1182"/>
      <c r="B110" s="889"/>
      <c r="C110" s="860" t="s">
        <v>249</v>
      </c>
      <c r="D110" s="895" t="s">
        <v>250</v>
      </c>
      <c r="E110" s="1185">
        <v>52167</v>
      </c>
      <c r="F110" s="1186">
        <v>50244</v>
      </c>
    </row>
    <row r="111" spans="1:6" ht="14.25" customHeight="1">
      <c r="A111" s="1182"/>
      <c r="B111" s="889"/>
      <c r="C111" s="851" t="s">
        <v>251</v>
      </c>
      <c r="D111" s="895"/>
      <c r="E111" s="1187"/>
      <c r="F111" s="1188"/>
    </row>
    <row r="112" spans="1:6" ht="19.5" customHeight="1">
      <c r="A112" s="1182"/>
      <c r="B112" s="889">
        <v>467</v>
      </c>
      <c r="C112" s="854" t="s">
        <v>252</v>
      </c>
      <c r="D112" s="895" t="s">
        <v>253</v>
      </c>
      <c r="E112" s="1183"/>
      <c r="F112" s="1189"/>
    </row>
    <row r="113" spans="1:6" ht="19.5" customHeight="1">
      <c r="A113" s="1182"/>
      <c r="B113" s="889" t="s">
        <v>254</v>
      </c>
      <c r="C113" s="897" t="s">
        <v>255</v>
      </c>
      <c r="D113" s="895" t="s">
        <v>256</v>
      </c>
      <c r="E113" s="1185">
        <v>8000</v>
      </c>
      <c r="F113" s="1186">
        <v>6849</v>
      </c>
    </row>
    <row r="114" spans="1:6" ht="15.75" customHeight="1">
      <c r="A114" s="1182"/>
      <c r="B114" s="889"/>
      <c r="C114" s="898" t="s">
        <v>257</v>
      </c>
      <c r="D114" s="895"/>
      <c r="E114" s="1187"/>
      <c r="F114" s="1188"/>
    </row>
    <row r="115" spans="1:6" ht="25.5" customHeight="1">
      <c r="A115" s="1182"/>
      <c r="B115" s="889" t="s">
        <v>258</v>
      </c>
      <c r="C115" s="854" t="s">
        <v>259</v>
      </c>
      <c r="D115" s="895" t="s">
        <v>260</v>
      </c>
      <c r="E115" s="1183"/>
      <c r="F115" s="1189"/>
    </row>
    <row r="116" spans="2:6" ht="25.5" customHeight="1">
      <c r="B116" s="899" t="s">
        <v>258</v>
      </c>
      <c r="C116" s="854" t="s">
        <v>261</v>
      </c>
      <c r="D116" s="895" t="s">
        <v>262</v>
      </c>
      <c r="E116" s="1183"/>
      <c r="F116" s="1189"/>
    </row>
    <row r="117" spans="2:6" ht="25.5" customHeight="1">
      <c r="B117" s="899" t="s">
        <v>263</v>
      </c>
      <c r="C117" s="854" t="s">
        <v>264</v>
      </c>
      <c r="D117" s="895" t="s">
        <v>265</v>
      </c>
      <c r="E117" s="1183"/>
      <c r="F117" s="1189"/>
    </row>
    <row r="118" spans="2:6" ht="24.75" customHeight="1">
      <c r="B118" s="899" t="s">
        <v>266</v>
      </c>
      <c r="C118" s="854" t="s">
        <v>267</v>
      </c>
      <c r="D118" s="895" t="s">
        <v>268</v>
      </c>
      <c r="E118" s="1183"/>
      <c r="F118" s="1189">
        <v>6849</v>
      </c>
    </row>
    <row r="119" spans="2:6" ht="24.75" customHeight="1">
      <c r="B119" s="899" t="s">
        <v>269</v>
      </c>
      <c r="C119" s="854" t="s">
        <v>270</v>
      </c>
      <c r="D119" s="895" t="s">
        <v>271</v>
      </c>
      <c r="E119" s="1183"/>
      <c r="F119" s="1192"/>
    </row>
    <row r="120" spans="2:6" ht="19.5" customHeight="1">
      <c r="B120" s="899">
        <v>426</v>
      </c>
      <c r="C120" s="854" t="s">
        <v>272</v>
      </c>
      <c r="D120" s="895" t="s">
        <v>273</v>
      </c>
      <c r="E120" s="1183"/>
      <c r="F120" s="1189"/>
    </row>
    <row r="121" spans="2:6" ht="19.5" customHeight="1">
      <c r="B121" s="899">
        <v>428</v>
      </c>
      <c r="C121" s="854" t="s">
        <v>274</v>
      </c>
      <c r="D121" s="895" t="s">
        <v>275</v>
      </c>
      <c r="E121" s="1183"/>
      <c r="F121" s="1189"/>
    </row>
    <row r="122" spans="2:6" ht="19.5" customHeight="1">
      <c r="B122" s="899">
        <v>430</v>
      </c>
      <c r="C122" s="854" t="s">
        <v>276</v>
      </c>
      <c r="D122" s="895" t="s">
        <v>277</v>
      </c>
      <c r="E122" s="1183"/>
      <c r="F122" s="1189"/>
    </row>
    <row r="123" spans="1:6" ht="19.5" customHeight="1">
      <c r="A123" s="1182"/>
      <c r="B123" s="889" t="s">
        <v>278</v>
      </c>
      <c r="C123" s="897" t="s">
        <v>279</v>
      </c>
      <c r="D123" s="895" t="s">
        <v>280</v>
      </c>
      <c r="E123" s="1185">
        <v>24000</v>
      </c>
      <c r="F123" s="1186">
        <v>26000</v>
      </c>
    </row>
    <row r="124" spans="1:6" ht="15.75" customHeight="1">
      <c r="A124" s="1182"/>
      <c r="B124" s="889"/>
      <c r="C124" s="898" t="s">
        <v>281</v>
      </c>
      <c r="D124" s="895"/>
      <c r="E124" s="1187"/>
      <c r="F124" s="1188"/>
    </row>
    <row r="125" spans="2:6" ht="24.75" customHeight="1">
      <c r="B125" s="899" t="s">
        <v>282</v>
      </c>
      <c r="C125" s="854" t="s">
        <v>283</v>
      </c>
      <c r="D125" s="895" t="s">
        <v>284</v>
      </c>
      <c r="E125" s="1191"/>
      <c r="F125" s="1192"/>
    </row>
    <row r="126" spans="2:6" ht="24.75" customHeight="1">
      <c r="B126" s="899" t="s">
        <v>285</v>
      </c>
      <c r="C126" s="854" t="s">
        <v>286</v>
      </c>
      <c r="D126" s="895" t="s">
        <v>287</v>
      </c>
      <c r="E126" s="1183"/>
      <c r="F126" s="1189"/>
    </row>
    <row r="127" spans="2:6" ht="19.5" customHeight="1">
      <c r="B127" s="899">
        <v>435</v>
      </c>
      <c r="C127" s="854" t="s">
        <v>288</v>
      </c>
      <c r="D127" s="895" t="s">
        <v>289</v>
      </c>
      <c r="E127" s="1183">
        <v>24000</v>
      </c>
      <c r="F127" s="1189">
        <v>26000</v>
      </c>
    </row>
    <row r="128" spans="2:6" ht="19.5" customHeight="1">
      <c r="B128" s="899">
        <v>436</v>
      </c>
      <c r="C128" s="854" t="s">
        <v>290</v>
      </c>
      <c r="D128" s="895" t="s">
        <v>291</v>
      </c>
      <c r="E128" s="1183"/>
      <c r="F128" s="1189"/>
    </row>
    <row r="129" spans="2:6" ht="19.5" customHeight="1">
      <c r="B129" s="899" t="s">
        <v>292</v>
      </c>
      <c r="C129" s="854" t="s">
        <v>293</v>
      </c>
      <c r="D129" s="895" t="s">
        <v>294</v>
      </c>
      <c r="E129" s="1183"/>
      <c r="F129" s="1189"/>
    </row>
    <row r="130" spans="2:6" ht="19.5" customHeight="1">
      <c r="B130" s="899" t="s">
        <v>292</v>
      </c>
      <c r="C130" s="854" t="s">
        <v>295</v>
      </c>
      <c r="D130" s="895" t="s">
        <v>296</v>
      </c>
      <c r="E130" s="1183"/>
      <c r="F130" s="1189"/>
    </row>
    <row r="131" spans="1:6" ht="19.5" customHeight="1">
      <c r="A131" s="1182"/>
      <c r="B131" s="889" t="s">
        <v>297</v>
      </c>
      <c r="C131" s="897" t="s">
        <v>298</v>
      </c>
      <c r="D131" s="895" t="s">
        <v>299</v>
      </c>
      <c r="E131" s="1185">
        <v>20167</v>
      </c>
      <c r="F131" s="1186">
        <v>17395</v>
      </c>
    </row>
    <row r="132" spans="1:6" ht="15" customHeight="1">
      <c r="A132" s="1182"/>
      <c r="B132" s="889"/>
      <c r="C132" s="898" t="s">
        <v>300</v>
      </c>
      <c r="D132" s="895"/>
      <c r="E132" s="1187"/>
      <c r="F132" s="1188"/>
    </row>
    <row r="133" spans="2:6" ht="19.5" customHeight="1">
      <c r="B133" s="899" t="s">
        <v>301</v>
      </c>
      <c r="C133" s="854" t="s">
        <v>302</v>
      </c>
      <c r="D133" s="895" t="s">
        <v>303</v>
      </c>
      <c r="E133" s="1183">
        <v>15000</v>
      </c>
      <c r="F133" s="1189">
        <v>15000</v>
      </c>
    </row>
    <row r="134" spans="2:6" ht="24.75" customHeight="1">
      <c r="B134" s="899" t="s">
        <v>304</v>
      </c>
      <c r="C134" s="854" t="s">
        <v>305</v>
      </c>
      <c r="D134" s="895" t="s">
        <v>306</v>
      </c>
      <c r="E134" s="1183">
        <v>3255</v>
      </c>
      <c r="F134" s="1189">
        <v>2000</v>
      </c>
    </row>
    <row r="135" spans="2:6" ht="19.5" customHeight="1">
      <c r="B135" s="899">
        <v>481</v>
      </c>
      <c r="C135" s="854" t="s">
        <v>307</v>
      </c>
      <c r="D135" s="895" t="s">
        <v>308</v>
      </c>
      <c r="E135" s="1183">
        <v>1912</v>
      </c>
      <c r="F135" s="1189">
        <v>395</v>
      </c>
    </row>
    <row r="136" spans="2:6" ht="36.75" customHeight="1">
      <c r="B136" s="899">
        <v>427</v>
      </c>
      <c r="C136" s="854" t="s">
        <v>309</v>
      </c>
      <c r="D136" s="895" t="s">
        <v>310</v>
      </c>
      <c r="E136" s="1183"/>
      <c r="F136" s="1189"/>
    </row>
    <row r="137" spans="1:6" ht="33" customHeight="1">
      <c r="A137" s="1182"/>
      <c r="B137" s="889" t="s">
        <v>311</v>
      </c>
      <c r="C137" s="854" t="s">
        <v>312</v>
      </c>
      <c r="D137" s="895" t="s">
        <v>313</v>
      </c>
      <c r="E137" s="1183"/>
      <c r="F137" s="1189"/>
    </row>
    <row r="138" spans="1:6" ht="19.5" customHeight="1">
      <c r="A138" s="1182"/>
      <c r="B138" s="889"/>
      <c r="C138" s="860" t="s">
        <v>314</v>
      </c>
      <c r="D138" s="895" t="s">
        <v>315</v>
      </c>
      <c r="E138" s="1185"/>
      <c r="F138" s="1186"/>
    </row>
    <row r="139" spans="1:6" ht="23.25" customHeight="1">
      <c r="A139" s="1182"/>
      <c r="B139" s="889"/>
      <c r="C139" s="851" t="s">
        <v>316</v>
      </c>
      <c r="D139" s="895"/>
      <c r="E139" s="1187"/>
      <c r="F139" s="1188"/>
    </row>
    <row r="140" spans="1:6" ht="19.5" customHeight="1">
      <c r="A140" s="1182"/>
      <c r="B140" s="889"/>
      <c r="C140" s="860" t="s">
        <v>317</v>
      </c>
      <c r="D140" s="895" t="s">
        <v>318</v>
      </c>
      <c r="E140" s="1185">
        <v>127110</v>
      </c>
      <c r="F140" s="1186">
        <v>130958</v>
      </c>
    </row>
    <row r="141" spans="1:6" ht="12" customHeight="1">
      <c r="A141" s="1182"/>
      <c r="B141" s="889"/>
      <c r="C141" s="851" t="s">
        <v>319</v>
      </c>
      <c r="D141" s="895"/>
      <c r="E141" s="1187"/>
      <c r="F141" s="1188"/>
    </row>
    <row r="142" spans="1:6" ht="19.5" customHeight="1">
      <c r="A142" s="1182"/>
      <c r="B142" s="1193">
        <v>89</v>
      </c>
      <c r="C142" s="904" t="s">
        <v>320</v>
      </c>
      <c r="D142" s="905" t="s">
        <v>321</v>
      </c>
      <c r="E142" s="1194">
        <v>59100</v>
      </c>
      <c r="F142" s="1195">
        <v>57700</v>
      </c>
    </row>
  </sheetData>
  <sheetProtection/>
  <mergeCells count="73">
    <mergeCell ref="B2:F2"/>
    <mergeCell ref="B8:B9"/>
    <mergeCell ref="B10:B11"/>
    <mergeCell ref="B17:B18"/>
    <mergeCell ref="B27:B28"/>
    <mergeCell ref="B40:B41"/>
    <mergeCell ref="B49:B50"/>
    <mergeCell ref="B56:B57"/>
    <mergeCell ref="B61:B62"/>
    <mergeCell ref="B76:B77"/>
    <mergeCell ref="B91:B92"/>
    <mergeCell ref="B93:B94"/>
    <mergeCell ref="B98:B99"/>
    <mergeCell ref="B110:B111"/>
    <mergeCell ref="B113:B114"/>
    <mergeCell ref="B123:B124"/>
    <mergeCell ref="B131:B132"/>
    <mergeCell ref="B138:B139"/>
    <mergeCell ref="B140:B141"/>
    <mergeCell ref="D8:D9"/>
    <mergeCell ref="D10:D11"/>
    <mergeCell ref="D17:D18"/>
    <mergeCell ref="D27:D28"/>
    <mergeCell ref="D40:D41"/>
    <mergeCell ref="D49:D50"/>
    <mergeCell ref="D56:D57"/>
    <mergeCell ref="D61:D62"/>
    <mergeCell ref="D76:D77"/>
    <mergeCell ref="D91:D92"/>
    <mergeCell ref="D93:D94"/>
    <mergeCell ref="D98:D99"/>
    <mergeCell ref="D110:D111"/>
    <mergeCell ref="D113:D114"/>
    <mergeCell ref="D123:D124"/>
    <mergeCell ref="D131:D132"/>
    <mergeCell ref="D138:D139"/>
    <mergeCell ref="D140:D141"/>
    <mergeCell ref="E8:E9"/>
    <mergeCell ref="E10:E11"/>
    <mergeCell ref="E17:E18"/>
    <mergeCell ref="E27:E28"/>
    <mergeCell ref="E40:E41"/>
    <mergeCell ref="E49:E50"/>
    <mergeCell ref="E56:E57"/>
    <mergeCell ref="E61:E62"/>
    <mergeCell ref="E76:E77"/>
    <mergeCell ref="E91:E92"/>
    <mergeCell ref="E93:E94"/>
    <mergeCell ref="E98:E99"/>
    <mergeCell ref="E110:E111"/>
    <mergeCell ref="E113:E114"/>
    <mergeCell ref="E123:E124"/>
    <mergeCell ref="E131:E132"/>
    <mergeCell ref="E138:E139"/>
    <mergeCell ref="E140:E141"/>
    <mergeCell ref="F8:F9"/>
    <mergeCell ref="F10:F11"/>
    <mergeCell ref="F17:F18"/>
    <mergeCell ref="F27:F28"/>
    <mergeCell ref="F40:F41"/>
    <mergeCell ref="F49:F50"/>
    <mergeCell ref="F56:F57"/>
    <mergeCell ref="F61:F62"/>
    <mergeCell ref="F76:F77"/>
    <mergeCell ref="F91:F92"/>
    <mergeCell ref="F93:F94"/>
    <mergeCell ref="F98:F99"/>
    <mergeCell ref="F110:F111"/>
    <mergeCell ref="F113:F114"/>
    <mergeCell ref="F123:F124"/>
    <mergeCell ref="F131:F132"/>
    <mergeCell ref="F138:F139"/>
    <mergeCell ref="F140:F141"/>
  </mergeCells>
  <printOptions horizontalCentered="1"/>
  <pageMargins left="0.71" right="0.71" top="0.75" bottom="0.75" header="0.31" footer="0.31"/>
  <pageSetup horizontalDpi="600" verticalDpi="600" orientation="portrait" paperSize="9" scale="75"/>
  <rowBreaks count="2" manualBreakCount="2">
    <brk id="41" max="255" man="1"/>
    <brk id="1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workbookViewId="0" topLeftCell="A40">
      <selection activeCell="G62" sqref="G62"/>
    </sheetView>
  </sheetViews>
  <sheetFormatPr defaultColWidth="9.140625" defaultRowHeight="12.75"/>
  <cols>
    <col min="1" max="1" width="3.421875" style="776" customWidth="1"/>
    <col min="2" max="2" width="59.57421875" style="776" customWidth="1"/>
    <col min="3" max="3" width="9.421875" style="776" customWidth="1"/>
    <col min="4" max="7" width="15.7109375" style="776" customWidth="1"/>
    <col min="8" max="16384" width="9.140625" style="776" customWidth="1"/>
  </cols>
  <sheetData>
    <row r="1" ht="15.75">
      <c r="G1" s="777" t="s">
        <v>624</v>
      </c>
    </row>
    <row r="2" spans="2:7" s="4" customFormat="1" ht="21.75" customHeight="1">
      <c r="B2" s="200" t="s">
        <v>422</v>
      </c>
      <c r="C2" s="200"/>
      <c r="D2" s="200"/>
      <c r="E2" s="200"/>
      <c r="F2" s="200"/>
      <c r="G2" s="200"/>
    </row>
    <row r="3" spans="2:7" s="4" customFormat="1" ht="14.25" customHeight="1">
      <c r="B3" s="8" t="s">
        <v>625</v>
      </c>
      <c r="C3" s="8"/>
      <c r="D3" s="8"/>
      <c r="E3" s="8"/>
      <c r="F3" s="8"/>
      <c r="G3" s="8"/>
    </row>
    <row r="4" ht="15.75">
      <c r="G4" s="517" t="s">
        <v>2</v>
      </c>
    </row>
    <row r="5" spans="2:7" ht="19.5" customHeight="1">
      <c r="B5" s="778" t="s">
        <v>424</v>
      </c>
      <c r="C5" s="779" t="s">
        <v>5</v>
      </c>
      <c r="D5" s="780" t="s">
        <v>611</v>
      </c>
      <c r="E5" s="781"/>
      <c r="F5" s="781"/>
      <c r="G5" s="782"/>
    </row>
    <row r="6" spans="1:7" ht="36.75" customHeight="1">
      <c r="A6" s="783"/>
      <c r="B6" s="784"/>
      <c r="C6" s="785"/>
      <c r="D6" s="786" t="s">
        <v>626</v>
      </c>
      <c r="E6" s="787" t="s">
        <v>620</v>
      </c>
      <c r="F6" s="786" t="s">
        <v>627</v>
      </c>
      <c r="G6" s="788" t="s">
        <v>628</v>
      </c>
    </row>
    <row r="7" spans="1:7" ht="15" customHeight="1">
      <c r="A7" s="783"/>
      <c r="B7" s="789">
        <v>1</v>
      </c>
      <c r="C7" s="790">
        <v>2</v>
      </c>
      <c r="D7" s="790">
        <v>3</v>
      </c>
      <c r="E7" s="790">
        <v>4</v>
      </c>
      <c r="F7" s="790">
        <v>5</v>
      </c>
      <c r="G7" s="791">
        <v>6</v>
      </c>
    </row>
    <row r="8" spans="1:7" s="775" customFormat="1" ht="19.5" customHeight="1">
      <c r="A8" s="792"/>
      <c r="B8" s="793" t="s">
        <v>425</v>
      </c>
      <c r="C8" s="794"/>
      <c r="D8" s="150"/>
      <c r="E8" s="150"/>
      <c r="F8" s="150"/>
      <c r="G8" s="149"/>
    </row>
    <row r="9" spans="1:7" s="775" customFormat="1" ht="19.5" customHeight="1">
      <c r="A9" s="792"/>
      <c r="B9" s="795" t="s">
        <v>426</v>
      </c>
      <c r="C9" s="796">
        <v>3001</v>
      </c>
      <c r="D9" s="797">
        <v>88100</v>
      </c>
      <c r="E9" s="798">
        <v>185670</v>
      </c>
      <c r="F9" s="799">
        <v>299300</v>
      </c>
      <c r="G9" s="800">
        <f>SUM(G10:G13)</f>
        <v>411800</v>
      </c>
    </row>
    <row r="10" spans="1:7" s="775" customFormat="1" ht="19.5" customHeight="1">
      <c r="A10" s="792"/>
      <c r="B10" s="801" t="s">
        <v>427</v>
      </c>
      <c r="C10" s="802">
        <v>3002</v>
      </c>
      <c r="D10" s="803">
        <v>84900</v>
      </c>
      <c r="E10" s="804">
        <v>181670</v>
      </c>
      <c r="F10" s="804">
        <v>294600</v>
      </c>
      <c r="G10" s="805">
        <v>404000</v>
      </c>
    </row>
    <row r="11" spans="1:7" s="775" customFormat="1" ht="19.5" customHeight="1">
      <c r="A11" s="792"/>
      <c r="B11" s="801" t="s">
        <v>428</v>
      </c>
      <c r="C11" s="802">
        <v>3003</v>
      </c>
      <c r="D11" s="804"/>
      <c r="E11" s="804"/>
      <c r="F11" s="804"/>
      <c r="G11" s="805"/>
    </row>
    <row r="12" spans="1:7" s="775" customFormat="1" ht="19.5" customHeight="1">
      <c r="A12" s="792"/>
      <c r="B12" s="801" t="s">
        <v>429</v>
      </c>
      <c r="C12" s="802">
        <v>3004</v>
      </c>
      <c r="D12" s="804">
        <v>200</v>
      </c>
      <c r="E12" s="804">
        <v>400</v>
      </c>
      <c r="F12" s="804">
        <v>700</v>
      </c>
      <c r="G12" s="805">
        <v>800</v>
      </c>
    </row>
    <row r="13" spans="1:7" s="775" customFormat="1" ht="19.5" customHeight="1">
      <c r="A13" s="792"/>
      <c r="B13" s="801" t="s">
        <v>430</v>
      </c>
      <c r="C13" s="802">
        <v>3005</v>
      </c>
      <c r="D13" s="804">
        <v>3000</v>
      </c>
      <c r="E13" s="804">
        <v>3600</v>
      </c>
      <c r="F13" s="804">
        <v>4000</v>
      </c>
      <c r="G13" s="805">
        <v>7000</v>
      </c>
    </row>
    <row r="14" spans="1:7" s="775" customFormat="1" ht="19.5" customHeight="1">
      <c r="A14" s="792"/>
      <c r="B14" s="795" t="s">
        <v>431</v>
      </c>
      <c r="C14" s="806">
        <v>3006</v>
      </c>
      <c r="D14" s="799">
        <v>92000</v>
      </c>
      <c r="E14" s="799">
        <v>186140</v>
      </c>
      <c r="F14" s="799">
        <v>293940</v>
      </c>
      <c r="G14" s="800">
        <f>SUM(G15:G22)</f>
        <v>400000</v>
      </c>
    </row>
    <row r="15" spans="1:7" s="775" customFormat="1" ht="19.5" customHeight="1">
      <c r="A15" s="792"/>
      <c r="B15" s="801" t="s">
        <v>432</v>
      </c>
      <c r="C15" s="802">
        <v>3007</v>
      </c>
      <c r="D15" s="804">
        <v>38240</v>
      </c>
      <c r="E15" s="804">
        <v>87850</v>
      </c>
      <c r="F15" s="804">
        <v>134040</v>
      </c>
      <c r="G15" s="805">
        <v>184000</v>
      </c>
    </row>
    <row r="16" spans="1:7" s="775" customFormat="1" ht="19.5" customHeight="1">
      <c r="A16" s="792"/>
      <c r="B16" s="801" t="s">
        <v>433</v>
      </c>
      <c r="C16" s="802">
        <v>3008</v>
      </c>
      <c r="D16" s="804"/>
      <c r="E16" s="804"/>
      <c r="F16" s="804"/>
      <c r="G16" s="805"/>
    </row>
    <row r="17" spans="1:7" s="775" customFormat="1" ht="19.5" customHeight="1">
      <c r="A17" s="792"/>
      <c r="B17" s="801" t="s">
        <v>434</v>
      </c>
      <c r="C17" s="802">
        <v>3009</v>
      </c>
      <c r="D17" s="804">
        <v>49000</v>
      </c>
      <c r="E17" s="804">
        <v>90170</v>
      </c>
      <c r="F17" s="804">
        <v>143300</v>
      </c>
      <c r="G17" s="805">
        <v>191000</v>
      </c>
    </row>
    <row r="18" spans="1:7" s="775" customFormat="1" ht="19.5" customHeight="1">
      <c r="A18" s="792"/>
      <c r="B18" s="801" t="s">
        <v>435</v>
      </c>
      <c r="C18" s="802">
        <v>3010</v>
      </c>
      <c r="D18" s="804">
        <v>60</v>
      </c>
      <c r="E18" s="804">
        <v>120</v>
      </c>
      <c r="F18" s="804">
        <v>400</v>
      </c>
      <c r="G18" s="805">
        <v>500</v>
      </c>
    </row>
    <row r="19" spans="1:7" s="775" customFormat="1" ht="19.5" customHeight="1">
      <c r="A19" s="792"/>
      <c r="B19" s="801" t="s">
        <v>436</v>
      </c>
      <c r="C19" s="802">
        <v>3011</v>
      </c>
      <c r="D19" s="158"/>
      <c r="E19" s="158"/>
      <c r="F19" s="158"/>
      <c r="G19" s="159"/>
    </row>
    <row r="20" spans="1:7" s="775" customFormat="1" ht="19.5" customHeight="1">
      <c r="A20" s="792"/>
      <c r="B20" s="801" t="s">
        <v>437</v>
      </c>
      <c r="C20" s="802">
        <v>3012</v>
      </c>
      <c r="D20" s="804">
        <v>200</v>
      </c>
      <c r="E20" s="804">
        <v>400</v>
      </c>
      <c r="F20" s="804">
        <v>1000</v>
      </c>
      <c r="G20" s="805">
        <v>1500</v>
      </c>
    </row>
    <row r="21" spans="1:7" s="775" customFormat="1" ht="19.5" customHeight="1">
      <c r="A21" s="792"/>
      <c r="B21" s="801" t="s">
        <v>438</v>
      </c>
      <c r="C21" s="802">
        <v>3013</v>
      </c>
      <c r="D21" s="804">
        <v>4000</v>
      </c>
      <c r="E21" s="804">
        <v>7000</v>
      </c>
      <c r="F21" s="804">
        <v>14000</v>
      </c>
      <c r="G21" s="805">
        <v>21000</v>
      </c>
    </row>
    <row r="22" spans="1:7" s="775" customFormat="1" ht="19.5" customHeight="1">
      <c r="A22" s="792"/>
      <c r="B22" s="801" t="s">
        <v>439</v>
      </c>
      <c r="C22" s="802">
        <v>3014</v>
      </c>
      <c r="D22" s="803">
        <v>500</v>
      </c>
      <c r="E22" s="803">
        <v>600</v>
      </c>
      <c r="F22" s="803">
        <v>1200</v>
      </c>
      <c r="G22" s="807">
        <v>2000</v>
      </c>
    </row>
    <row r="23" spans="1:7" s="775" customFormat="1" ht="19.5" customHeight="1">
      <c r="A23" s="792"/>
      <c r="B23" s="801" t="s">
        <v>440</v>
      </c>
      <c r="C23" s="802">
        <v>3015</v>
      </c>
      <c r="D23" s="804"/>
      <c r="E23" s="804"/>
      <c r="F23" s="804">
        <v>5360</v>
      </c>
      <c r="G23" s="805">
        <f>G9-G14</f>
        <v>11800</v>
      </c>
    </row>
    <row r="24" spans="1:7" s="775" customFormat="1" ht="19.5" customHeight="1">
      <c r="A24" s="792"/>
      <c r="B24" s="801" t="s">
        <v>441</v>
      </c>
      <c r="C24" s="802">
        <v>3016</v>
      </c>
      <c r="D24" s="804">
        <v>3900</v>
      </c>
      <c r="E24" s="804">
        <v>470</v>
      </c>
      <c r="F24" s="804"/>
      <c r="G24" s="805"/>
    </row>
    <row r="25" spans="1:7" s="775" customFormat="1" ht="19.5" customHeight="1">
      <c r="A25" s="792"/>
      <c r="B25" s="808" t="s">
        <v>629</v>
      </c>
      <c r="C25" s="802"/>
      <c r="D25" s="804"/>
      <c r="E25" s="804"/>
      <c r="F25" s="804"/>
      <c r="G25" s="805"/>
    </row>
    <row r="26" spans="1:7" s="775" customFormat="1" ht="19.5" customHeight="1">
      <c r="A26" s="792"/>
      <c r="B26" s="795" t="s">
        <v>443</v>
      </c>
      <c r="C26" s="806">
        <v>3017</v>
      </c>
      <c r="D26" s="799"/>
      <c r="E26" s="799"/>
      <c r="F26" s="799"/>
      <c r="G26" s="800"/>
    </row>
    <row r="27" spans="1:7" s="775" customFormat="1" ht="19.5" customHeight="1">
      <c r="A27" s="792"/>
      <c r="B27" s="801" t="s">
        <v>444</v>
      </c>
      <c r="C27" s="802">
        <v>3018</v>
      </c>
      <c r="D27" s="804"/>
      <c r="E27" s="804"/>
      <c r="F27" s="804"/>
      <c r="G27" s="805"/>
    </row>
    <row r="28" spans="1:7" s="775" customFormat="1" ht="27.75" customHeight="1">
      <c r="A28" s="792"/>
      <c r="B28" s="801" t="s">
        <v>445</v>
      </c>
      <c r="C28" s="802">
        <v>3019</v>
      </c>
      <c r="D28" s="804"/>
      <c r="E28" s="804"/>
      <c r="F28" s="804"/>
      <c r="G28" s="805"/>
    </row>
    <row r="29" spans="1:7" s="775" customFormat="1" ht="19.5" customHeight="1">
      <c r="A29" s="792"/>
      <c r="B29" s="801" t="s">
        <v>446</v>
      </c>
      <c r="C29" s="802">
        <v>3020</v>
      </c>
      <c r="D29" s="804"/>
      <c r="E29" s="804"/>
      <c r="F29" s="804"/>
      <c r="G29" s="805"/>
    </row>
    <row r="30" spans="1:7" s="775" customFormat="1" ht="19.5" customHeight="1">
      <c r="A30" s="792"/>
      <c r="B30" s="801" t="s">
        <v>447</v>
      </c>
      <c r="C30" s="802">
        <v>3021</v>
      </c>
      <c r="D30" s="804"/>
      <c r="E30" s="804"/>
      <c r="F30" s="804"/>
      <c r="G30" s="805"/>
    </row>
    <row r="31" spans="1:7" s="775" customFormat="1" ht="19.5" customHeight="1">
      <c r="A31" s="792"/>
      <c r="B31" s="801" t="s">
        <v>448</v>
      </c>
      <c r="C31" s="802">
        <v>3022</v>
      </c>
      <c r="D31" s="804"/>
      <c r="E31" s="804"/>
      <c r="F31" s="804"/>
      <c r="G31" s="805"/>
    </row>
    <row r="32" spans="1:7" s="775" customFormat="1" ht="19.5" customHeight="1">
      <c r="A32" s="792"/>
      <c r="B32" s="795" t="s">
        <v>449</v>
      </c>
      <c r="C32" s="806">
        <v>3023</v>
      </c>
      <c r="D32" s="809">
        <v>3000</v>
      </c>
      <c r="E32" s="809">
        <v>4730</v>
      </c>
      <c r="F32" s="809">
        <v>12060</v>
      </c>
      <c r="G32" s="810">
        <v>14500</v>
      </c>
    </row>
    <row r="33" spans="1:7" s="775" customFormat="1" ht="19.5" customHeight="1">
      <c r="A33" s="792"/>
      <c r="B33" s="801" t="s">
        <v>450</v>
      </c>
      <c r="C33" s="802">
        <v>3024</v>
      </c>
      <c r="D33" s="804"/>
      <c r="E33" s="804"/>
      <c r="F33" s="804"/>
      <c r="G33" s="805"/>
    </row>
    <row r="34" spans="1:7" s="775" customFormat="1" ht="34.5" customHeight="1">
      <c r="A34" s="792"/>
      <c r="B34" s="801" t="s">
        <v>451</v>
      </c>
      <c r="C34" s="802">
        <v>3025</v>
      </c>
      <c r="D34" s="804">
        <v>3000</v>
      </c>
      <c r="E34" s="804">
        <v>4730</v>
      </c>
      <c r="F34" s="804">
        <v>12060</v>
      </c>
      <c r="G34" s="805">
        <v>14500</v>
      </c>
    </row>
    <row r="35" spans="1:7" s="775" customFormat="1" ht="19.5" customHeight="1">
      <c r="A35" s="792"/>
      <c r="B35" s="801" t="s">
        <v>452</v>
      </c>
      <c r="C35" s="802">
        <v>3026</v>
      </c>
      <c r="D35" s="803"/>
      <c r="E35" s="803"/>
      <c r="F35" s="803"/>
      <c r="G35" s="807"/>
    </row>
    <row r="36" spans="1:7" s="775" customFormat="1" ht="19.5" customHeight="1">
      <c r="A36" s="792"/>
      <c r="B36" s="801" t="s">
        <v>453</v>
      </c>
      <c r="C36" s="802">
        <v>3027</v>
      </c>
      <c r="D36" s="804"/>
      <c r="E36" s="804"/>
      <c r="F36" s="804"/>
      <c r="G36" s="805"/>
    </row>
    <row r="37" spans="1:7" s="775" customFormat="1" ht="19.5" customHeight="1">
      <c r="A37" s="792"/>
      <c r="B37" s="801" t="s">
        <v>454</v>
      </c>
      <c r="C37" s="802">
        <v>3028</v>
      </c>
      <c r="D37" s="804">
        <v>3000</v>
      </c>
      <c r="E37" s="804">
        <v>4730</v>
      </c>
      <c r="F37" s="804">
        <v>12060</v>
      </c>
      <c r="G37" s="805">
        <v>14500</v>
      </c>
    </row>
    <row r="38" spans="1:7" s="775" customFormat="1" ht="26.25" customHeight="1">
      <c r="A38" s="792"/>
      <c r="B38" s="808" t="s">
        <v>455</v>
      </c>
      <c r="C38" s="802"/>
      <c r="D38" s="804"/>
      <c r="E38" s="804"/>
      <c r="F38" s="804"/>
      <c r="G38" s="805"/>
    </row>
    <row r="39" spans="1:7" s="775" customFormat="1" ht="19.5" customHeight="1">
      <c r="A39" s="792"/>
      <c r="B39" s="795" t="s">
        <v>456</v>
      </c>
      <c r="C39" s="806">
        <v>3029</v>
      </c>
      <c r="D39" s="799">
        <v>7000</v>
      </c>
      <c r="E39" s="799">
        <v>7000</v>
      </c>
      <c r="F39" s="799">
        <v>10000</v>
      </c>
      <c r="G39" s="800">
        <v>11000</v>
      </c>
    </row>
    <row r="40" spans="1:7" s="775" customFormat="1" ht="19.5" customHeight="1">
      <c r="A40" s="792"/>
      <c r="B40" s="801" t="s">
        <v>457</v>
      </c>
      <c r="C40" s="802">
        <v>3030</v>
      </c>
      <c r="D40" s="804"/>
      <c r="E40" s="804"/>
      <c r="F40" s="804"/>
      <c r="G40" s="805"/>
    </row>
    <row r="41" spans="1:7" s="775" customFormat="1" ht="19.5" customHeight="1">
      <c r="A41" s="792"/>
      <c r="B41" s="801" t="s">
        <v>458</v>
      </c>
      <c r="C41" s="802">
        <v>3031</v>
      </c>
      <c r="D41" s="804"/>
      <c r="E41" s="804"/>
      <c r="F41" s="804"/>
      <c r="G41" s="805"/>
    </row>
    <row r="42" spans="1:7" s="775" customFormat="1" ht="19.5" customHeight="1">
      <c r="A42" s="792"/>
      <c r="B42" s="801" t="s">
        <v>459</v>
      </c>
      <c r="C42" s="802">
        <v>3032</v>
      </c>
      <c r="D42" s="804"/>
      <c r="E42" s="804"/>
      <c r="F42" s="804"/>
      <c r="G42" s="805"/>
    </row>
    <row r="43" spans="1:7" s="775" customFormat="1" ht="19.5" customHeight="1">
      <c r="A43" s="792"/>
      <c r="B43" s="801" t="s">
        <v>460</v>
      </c>
      <c r="C43" s="802">
        <v>3033</v>
      </c>
      <c r="D43" s="804">
        <v>7000</v>
      </c>
      <c r="E43" s="804">
        <v>7000</v>
      </c>
      <c r="F43" s="804">
        <v>10000</v>
      </c>
      <c r="G43" s="805">
        <v>11000</v>
      </c>
    </row>
    <row r="44" spans="1:7" s="775" customFormat="1" ht="19.5" customHeight="1">
      <c r="A44" s="792"/>
      <c r="B44" s="801" t="s">
        <v>461</v>
      </c>
      <c r="C44" s="802">
        <v>3034</v>
      </c>
      <c r="D44" s="804"/>
      <c r="E44" s="804"/>
      <c r="F44" s="804"/>
      <c r="G44" s="805"/>
    </row>
    <row r="45" spans="1:7" s="775" customFormat="1" ht="19.5" customHeight="1">
      <c r="A45" s="792"/>
      <c r="B45" s="801" t="s">
        <v>462</v>
      </c>
      <c r="C45" s="802">
        <v>3035</v>
      </c>
      <c r="D45" s="804"/>
      <c r="E45" s="804"/>
      <c r="F45" s="804"/>
      <c r="G45" s="805"/>
    </row>
    <row r="46" spans="1:7" s="775" customFormat="1" ht="19.5" customHeight="1">
      <c r="A46" s="792"/>
      <c r="B46" s="801" t="s">
        <v>463</v>
      </c>
      <c r="C46" s="802">
        <v>3036</v>
      </c>
      <c r="D46" s="804"/>
      <c r="E46" s="804"/>
      <c r="F46" s="804"/>
      <c r="G46" s="805"/>
    </row>
    <row r="47" spans="1:7" s="775" customFormat="1" ht="19.5" customHeight="1">
      <c r="A47" s="792"/>
      <c r="B47" s="795" t="s">
        <v>464</v>
      </c>
      <c r="C47" s="806">
        <v>3037</v>
      </c>
      <c r="D47" s="799">
        <v>1500</v>
      </c>
      <c r="E47" s="799">
        <v>3000</v>
      </c>
      <c r="F47" s="799">
        <v>4500</v>
      </c>
      <c r="G47" s="800">
        <v>7500</v>
      </c>
    </row>
    <row r="48" spans="1:7" s="775" customFormat="1" ht="19.5" customHeight="1">
      <c r="A48" s="792"/>
      <c r="B48" s="801" t="s">
        <v>465</v>
      </c>
      <c r="C48" s="802">
        <v>3038</v>
      </c>
      <c r="D48" s="804"/>
      <c r="E48" s="804"/>
      <c r="F48" s="804"/>
      <c r="G48" s="805"/>
    </row>
    <row r="49" spans="1:7" s="775" customFormat="1" ht="19.5" customHeight="1">
      <c r="A49" s="792"/>
      <c r="B49" s="801" t="s">
        <v>458</v>
      </c>
      <c r="C49" s="802">
        <v>3039</v>
      </c>
      <c r="D49" s="804"/>
      <c r="E49" s="804"/>
      <c r="F49" s="804"/>
      <c r="G49" s="805"/>
    </row>
    <row r="50" spans="1:7" s="775" customFormat="1" ht="19.5" customHeight="1">
      <c r="A50" s="792"/>
      <c r="B50" s="801" t="s">
        <v>459</v>
      </c>
      <c r="C50" s="802">
        <v>3040</v>
      </c>
      <c r="D50" s="804"/>
      <c r="E50" s="804"/>
      <c r="F50" s="804"/>
      <c r="G50" s="805"/>
    </row>
    <row r="51" spans="1:7" s="775" customFormat="1" ht="19.5" customHeight="1">
      <c r="A51" s="792"/>
      <c r="B51" s="801" t="s">
        <v>460</v>
      </c>
      <c r="C51" s="802">
        <v>3041</v>
      </c>
      <c r="D51" s="158">
        <v>1500</v>
      </c>
      <c r="E51" s="158">
        <v>3000</v>
      </c>
      <c r="F51" s="158">
        <v>4500</v>
      </c>
      <c r="G51" s="159">
        <v>7500</v>
      </c>
    </row>
    <row r="52" spans="1:7" s="775" customFormat="1" ht="19.5" customHeight="1">
      <c r="A52" s="792"/>
      <c r="B52" s="801" t="s">
        <v>461</v>
      </c>
      <c r="C52" s="811">
        <v>3042</v>
      </c>
      <c r="D52" s="804"/>
      <c r="E52" s="804"/>
      <c r="F52" s="804"/>
      <c r="G52" s="805"/>
    </row>
    <row r="53" spans="1:7" s="775" customFormat="1" ht="19.5" customHeight="1">
      <c r="A53" s="792"/>
      <c r="B53" s="801" t="s">
        <v>466</v>
      </c>
      <c r="C53" s="811">
        <v>3043</v>
      </c>
      <c r="D53" s="804"/>
      <c r="E53" s="804"/>
      <c r="F53" s="804"/>
      <c r="G53" s="805"/>
    </row>
    <row r="54" spans="1:7" s="775" customFormat="1" ht="19.5" customHeight="1">
      <c r="A54" s="792"/>
      <c r="B54" s="801" t="s">
        <v>467</v>
      </c>
      <c r="C54" s="811">
        <v>3044</v>
      </c>
      <c r="D54" s="804"/>
      <c r="E54" s="804"/>
      <c r="F54" s="804"/>
      <c r="G54" s="805"/>
    </row>
    <row r="55" spans="1:7" s="775" customFormat="1" ht="19.5" customHeight="1">
      <c r="A55" s="792"/>
      <c r="B55" s="801" t="s">
        <v>468</v>
      </c>
      <c r="C55" s="811">
        <v>3045</v>
      </c>
      <c r="D55" s="804"/>
      <c r="E55" s="804"/>
      <c r="F55" s="804"/>
      <c r="G55" s="805"/>
    </row>
    <row r="56" spans="1:7" s="775" customFormat="1" ht="19.5" customHeight="1">
      <c r="A56" s="792"/>
      <c r="B56" s="801" t="s">
        <v>469</v>
      </c>
      <c r="C56" s="811">
        <v>3046</v>
      </c>
      <c r="D56" s="804">
        <v>5500</v>
      </c>
      <c r="E56" s="804">
        <v>4000</v>
      </c>
      <c r="F56" s="804">
        <v>5500</v>
      </c>
      <c r="G56" s="805">
        <v>3500</v>
      </c>
    </row>
    <row r="57" spans="1:7" s="775" customFormat="1" ht="19.5" customHeight="1">
      <c r="A57" s="792"/>
      <c r="B57" s="801" t="s">
        <v>470</v>
      </c>
      <c r="C57" s="811">
        <v>3047</v>
      </c>
      <c r="D57" s="812"/>
      <c r="E57" s="812"/>
      <c r="F57" s="812"/>
      <c r="G57" s="813"/>
    </row>
    <row r="58" spans="1:7" s="775" customFormat="1" ht="19.5" customHeight="1">
      <c r="A58" s="792"/>
      <c r="B58" s="808" t="s">
        <v>471</v>
      </c>
      <c r="C58" s="811">
        <v>3048</v>
      </c>
      <c r="D58" s="812">
        <v>95100</v>
      </c>
      <c r="E58" s="812">
        <v>192670</v>
      </c>
      <c r="F58" s="812">
        <v>309300</v>
      </c>
      <c r="G58" s="814">
        <f>G9+G26+G39</f>
        <v>422800</v>
      </c>
    </row>
    <row r="59" spans="1:7" s="775" customFormat="1" ht="19.5" customHeight="1">
      <c r="A59" s="792"/>
      <c r="B59" s="808" t="s">
        <v>472</v>
      </c>
      <c r="C59" s="811">
        <v>3049</v>
      </c>
      <c r="D59" s="812">
        <v>96500</v>
      </c>
      <c r="E59" s="812">
        <v>193870</v>
      </c>
      <c r="F59" s="812">
        <v>310500</v>
      </c>
      <c r="G59" s="814">
        <f>G14+G32+G47</f>
        <v>422000</v>
      </c>
    </row>
    <row r="60" spans="1:7" s="775" customFormat="1" ht="19.5" customHeight="1">
      <c r="A60" s="792"/>
      <c r="B60" s="795" t="s">
        <v>473</v>
      </c>
      <c r="C60" s="815">
        <v>3050</v>
      </c>
      <c r="D60" s="816"/>
      <c r="E60" s="816"/>
      <c r="F60" s="816"/>
      <c r="G60" s="817">
        <f>G58-G59</f>
        <v>800</v>
      </c>
    </row>
    <row r="61" spans="1:7" s="775" customFormat="1" ht="19.5" customHeight="1">
      <c r="A61" s="792"/>
      <c r="B61" s="795" t="s">
        <v>474</v>
      </c>
      <c r="C61" s="815">
        <v>3051</v>
      </c>
      <c r="D61" s="816">
        <v>1400</v>
      </c>
      <c r="E61" s="816">
        <v>1200</v>
      </c>
      <c r="F61" s="816">
        <v>1200</v>
      </c>
      <c r="G61" s="817"/>
    </row>
    <row r="62" spans="1:7" s="775" customFormat="1" ht="19.5" customHeight="1">
      <c r="A62" s="792"/>
      <c r="B62" s="795" t="s">
        <v>475</v>
      </c>
      <c r="C62" s="815">
        <v>3052</v>
      </c>
      <c r="D62" s="816">
        <v>2000</v>
      </c>
      <c r="E62" s="816">
        <v>2000</v>
      </c>
      <c r="F62" s="816">
        <v>2000</v>
      </c>
      <c r="G62" s="816">
        <v>4820</v>
      </c>
    </row>
    <row r="63" spans="1:7" s="775" customFormat="1" ht="24" customHeight="1">
      <c r="A63" s="792"/>
      <c r="B63" s="808" t="s">
        <v>476</v>
      </c>
      <c r="C63" s="811">
        <v>3053</v>
      </c>
      <c r="D63" s="812"/>
      <c r="E63" s="812"/>
      <c r="F63" s="812"/>
      <c r="G63" s="813"/>
    </row>
    <row r="64" spans="1:7" s="775" customFormat="1" ht="24" customHeight="1">
      <c r="A64" s="792"/>
      <c r="B64" s="808" t="s">
        <v>477</v>
      </c>
      <c r="C64" s="811">
        <v>3054</v>
      </c>
      <c r="D64" s="812"/>
      <c r="E64" s="812"/>
      <c r="F64" s="812"/>
      <c r="G64" s="813"/>
    </row>
    <row r="65" spans="2:7" s="775" customFormat="1" ht="19.5" customHeight="1">
      <c r="B65" s="818" t="s">
        <v>478</v>
      </c>
      <c r="C65" s="819">
        <v>3055</v>
      </c>
      <c r="D65" s="820">
        <v>600</v>
      </c>
      <c r="E65" s="820">
        <v>800</v>
      </c>
      <c r="F65" s="820">
        <v>800</v>
      </c>
      <c r="G65" s="821">
        <f>G60-G61+G62+G63-G64</f>
        <v>5620</v>
      </c>
    </row>
    <row r="66" spans="2:7" s="775" customFormat="1" ht="13.5" customHeight="1">
      <c r="B66" s="822" t="s">
        <v>479</v>
      </c>
      <c r="C66" s="823"/>
      <c r="D66" s="824"/>
      <c r="E66" s="824"/>
      <c r="F66" s="824"/>
      <c r="G66" s="825"/>
    </row>
    <row r="67" ht="15.75">
      <c r="B67" s="826"/>
    </row>
    <row r="68" ht="15.75">
      <c r="B68" s="826"/>
    </row>
  </sheetData>
  <sheetProtection/>
  <mergeCells count="10">
    <mergeCell ref="B2:G2"/>
    <mergeCell ref="B3:G3"/>
    <mergeCell ref="D5:G5"/>
    <mergeCell ref="B5:B6"/>
    <mergeCell ref="C5:C6"/>
    <mergeCell ref="C65:C66"/>
    <mergeCell ref="D65:D66"/>
    <mergeCell ref="E65:E66"/>
    <mergeCell ref="F65:F66"/>
    <mergeCell ref="G65:G66"/>
  </mergeCells>
  <printOptions/>
  <pageMargins left="0.11999999999999998" right="0.31" top="0.75" bottom="0.75" header="0.31" footer="0.31"/>
  <pageSetup horizontalDpi="600" verticalDpi="600" orientation="portrait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9"/>
  <sheetViews>
    <sheetView showGridLines="0" zoomScale="85" zoomScaleNormal="85" zoomScaleSheetLayoutView="68" workbookViewId="0" topLeftCell="A8">
      <selection activeCell="H26" sqref="H26"/>
    </sheetView>
  </sheetViews>
  <sheetFormatPr defaultColWidth="9.140625" defaultRowHeight="12.75"/>
  <cols>
    <col min="1" max="1" width="3.8515625" style="4" customWidth="1"/>
    <col min="2" max="2" width="19.421875" style="4" customWidth="1"/>
    <col min="3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199"/>
      <c r="C1" s="199"/>
      <c r="D1" s="199"/>
      <c r="E1" s="199"/>
      <c r="F1" s="199"/>
      <c r="G1" s="718" t="s">
        <v>630</v>
      </c>
    </row>
    <row r="2" spans="2:6" ht="15.75">
      <c r="B2" s="199"/>
      <c r="C2" s="199"/>
      <c r="D2" s="199"/>
      <c r="E2" s="199"/>
      <c r="F2" s="199"/>
    </row>
    <row r="5" spans="2:9" ht="22.5" customHeight="1">
      <c r="B5" s="719" t="s">
        <v>631</v>
      </c>
      <c r="C5" s="719"/>
      <c r="D5" s="719"/>
      <c r="E5" s="719"/>
      <c r="F5" s="719"/>
      <c r="G5" s="719"/>
      <c r="H5" s="7"/>
      <c r="I5" s="7"/>
    </row>
    <row r="6" spans="7:9" ht="15.75">
      <c r="G6" s="200"/>
      <c r="H6" s="200"/>
      <c r="I6" s="200"/>
    </row>
    <row r="7" ht="15.75">
      <c r="G7" s="265" t="s">
        <v>632</v>
      </c>
    </row>
    <row r="8" spans="2:10" s="717" customFormat="1" ht="18" customHeight="1">
      <c r="B8" s="720" t="s">
        <v>633</v>
      </c>
      <c r="C8" s="721"/>
      <c r="D8" s="721"/>
      <c r="E8" s="721"/>
      <c r="F8" s="721"/>
      <c r="G8" s="722"/>
      <c r="J8" s="774"/>
    </row>
    <row r="9" spans="2:7" s="717" customFormat="1" ht="21.75" customHeight="1">
      <c r="B9" s="723"/>
      <c r="C9" s="724"/>
      <c r="D9" s="724"/>
      <c r="E9" s="724"/>
      <c r="F9" s="724"/>
      <c r="G9" s="725"/>
    </row>
    <row r="10" spans="2:7" s="717" customFormat="1" ht="60.75" customHeight="1">
      <c r="B10" s="726" t="s">
        <v>634</v>
      </c>
      <c r="C10" s="727" t="s">
        <v>635</v>
      </c>
      <c r="D10" s="727" t="s">
        <v>636</v>
      </c>
      <c r="E10" s="727" t="s">
        <v>637</v>
      </c>
      <c r="F10" s="727" t="s">
        <v>638</v>
      </c>
      <c r="G10" s="728" t="s">
        <v>639</v>
      </c>
    </row>
    <row r="11" spans="2:7" s="717" customFormat="1" ht="17.25" customHeight="1">
      <c r="B11" s="729"/>
      <c r="C11" s="730">
        <v>1</v>
      </c>
      <c r="D11" s="730">
        <v>2</v>
      </c>
      <c r="E11" s="730">
        <v>3</v>
      </c>
      <c r="F11" s="730" t="s">
        <v>640</v>
      </c>
      <c r="G11" s="731">
        <v>5</v>
      </c>
    </row>
    <row r="12" spans="2:7" s="717" customFormat="1" ht="33" customHeight="1">
      <c r="B12" s="732" t="s">
        <v>597</v>
      </c>
      <c r="C12" s="25"/>
      <c r="D12" s="25"/>
      <c r="E12" s="25"/>
      <c r="F12" s="733"/>
      <c r="G12" s="734"/>
    </row>
    <row r="13" spans="2:7" s="717" customFormat="1" ht="33" customHeight="1">
      <c r="B13" s="735" t="s">
        <v>641</v>
      </c>
      <c r="C13" s="31"/>
      <c r="D13" s="31"/>
      <c r="E13" s="31"/>
      <c r="F13" s="31"/>
      <c r="G13" s="736"/>
    </row>
    <row r="14" spans="2:7" s="717" customFormat="1" ht="33" customHeight="1">
      <c r="B14" s="737" t="s">
        <v>642</v>
      </c>
      <c r="C14" s="38"/>
      <c r="D14" s="38"/>
      <c r="E14" s="38"/>
      <c r="F14" s="38"/>
      <c r="G14" s="738"/>
    </row>
    <row r="15" spans="2:7" s="717" customFormat="1" ht="42.75" customHeight="1">
      <c r="B15" s="739"/>
      <c r="C15" s="740"/>
      <c r="D15" s="43"/>
      <c r="E15" s="47"/>
      <c r="F15" s="741" t="s">
        <v>632</v>
      </c>
      <c r="G15" s="741"/>
    </row>
    <row r="16" spans="2:8" s="717" customFormat="1" ht="33" customHeight="1">
      <c r="B16" s="742" t="s">
        <v>643</v>
      </c>
      <c r="C16" s="743"/>
      <c r="D16" s="743"/>
      <c r="E16" s="743"/>
      <c r="F16" s="743"/>
      <c r="G16" s="744"/>
      <c r="H16" s="745"/>
    </row>
    <row r="17" spans="2:7" s="717" customFormat="1" ht="18.75">
      <c r="B17" s="746"/>
      <c r="C17" s="747"/>
      <c r="D17" s="748" t="s">
        <v>644</v>
      </c>
      <c r="E17" s="748" t="s">
        <v>645</v>
      </c>
      <c r="F17" s="748" t="s">
        <v>646</v>
      </c>
      <c r="G17" s="749" t="s">
        <v>647</v>
      </c>
    </row>
    <row r="18" spans="2:7" s="717" customFormat="1" ht="33" customHeight="1">
      <c r="B18" s="750" t="s">
        <v>597</v>
      </c>
      <c r="C18" s="751"/>
      <c r="D18" s="733">
        <v>0</v>
      </c>
      <c r="E18" s="733">
        <v>0</v>
      </c>
      <c r="F18" s="752">
        <v>0</v>
      </c>
      <c r="G18" s="753">
        <v>0</v>
      </c>
    </row>
    <row r="19" spans="2:8" s="717" customFormat="1" ht="33" customHeight="1">
      <c r="B19" s="754" t="s">
        <v>641</v>
      </c>
      <c r="C19" s="755" t="s">
        <v>648</v>
      </c>
      <c r="D19" s="733">
        <v>7200000</v>
      </c>
      <c r="E19" s="733">
        <v>20000000</v>
      </c>
      <c r="F19" s="756">
        <v>32000000</v>
      </c>
      <c r="G19" s="757">
        <v>39000000</v>
      </c>
      <c r="H19" s="143"/>
    </row>
    <row r="20" spans="2:8" s="717" customFormat="1" ht="33" customHeight="1">
      <c r="B20" s="758"/>
      <c r="C20" s="759" t="s">
        <v>649</v>
      </c>
      <c r="D20" s="733">
        <v>850000</v>
      </c>
      <c r="E20" s="733">
        <v>1830000</v>
      </c>
      <c r="F20" s="756">
        <v>3700000</v>
      </c>
      <c r="G20" s="757">
        <v>4200000</v>
      </c>
      <c r="H20" s="143"/>
    </row>
    <row r="21" spans="2:8" s="717" customFormat="1" ht="33" customHeight="1">
      <c r="B21" s="758"/>
      <c r="C21" s="759" t="s">
        <v>650</v>
      </c>
      <c r="D21" s="733">
        <v>3000000</v>
      </c>
      <c r="E21" s="733">
        <v>12000000</v>
      </c>
      <c r="F21" s="756">
        <v>21000000</v>
      </c>
      <c r="G21" s="757">
        <v>23730000</v>
      </c>
      <c r="H21" s="143"/>
    </row>
    <row r="22" spans="2:8" s="717" customFormat="1" ht="33" customHeight="1">
      <c r="B22" s="758"/>
      <c r="C22" s="760" t="s">
        <v>651</v>
      </c>
      <c r="D22" s="733">
        <v>1850000</v>
      </c>
      <c r="E22" s="733">
        <v>1850000</v>
      </c>
      <c r="F22" s="756">
        <v>1850000</v>
      </c>
      <c r="G22" s="757">
        <v>3000000</v>
      </c>
      <c r="H22" s="143"/>
    </row>
    <row r="23" spans="2:8" s="717" customFormat="1" ht="33" customHeight="1">
      <c r="B23" s="758"/>
      <c r="C23" s="760" t="s">
        <v>652</v>
      </c>
      <c r="D23" s="733">
        <v>150000</v>
      </c>
      <c r="E23" s="733">
        <v>3000000</v>
      </c>
      <c r="F23" s="756">
        <v>6000000</v>
      </c>
      <c r="G23" s="757">
        <v>7400000</v>
      </c>
      <c r="H23" s="143"/>
    </row>
    <row r="24" spans="2:8" s="717" customFormat="1" ht="33" customHeight="1">
      <c r="B24" s="758"/>
      <c r="C24" s="761" t="s">
        <v>653</v>
      </c>
      <c r="D24" s="733">
        <v>1500000</v>
      </c>
      <c r="E24" s="733">
        <v>2500000</v>
      </c>
      <c r="F24" s="756">
        <v>3500000</v>
      </c>
      <c r="G24" s="757">
        <v>9300000</v>
      </c>
      <c r="H24" s="143"/>
    </row>
    <row r="25" spans="2:9" ht="45.75" customHeight="1">
      <c r="B25" s="762"/>
      <c r="C25" s="763" t="s">
        <v>654</v>
      </c>
      <c r="D25" s="31">
        <v>0</v>
      </c>
      <c r="E25" s="31">
        <v>450000</v>
      </c>
      <c r="F25" s="764">
        <v>450000</v>
      </c>
      <c r="G25" s="48">
        <v>900000</v>
      </c>
      <c r="H25" s="143"/>
      <c r="I25" s="143"/>
    </row>
    <row r="26" spans="2:8" ht="33" customHeight="1">
      <c r="B26" s="765" t="s">
        <v>642</v>
      </c>
      <c r="C26" s="766"/>
      <c r="D26" s="767">
        <f>SUM(D19:D25)</f>
        <v>14550000</v>
      </c>
      <c r="E26" s="768">
        <f>SUM(E19:E25)</f>
        <v>41630000</v>
      </c>
      <c r="F26" s="769">
        <f>SUM(F19:F25)</f>
        <v>68500000</v>
      </c>
      <c r="G26" s="770">
        <f>SUM(G18:G25)</f>
        <v>87530000</v>
      </c>
      <c r="H26" s="771"/>
    </row>
    <row r="27" spans="2:7" ht="33" customHeight="1">
      <c r="B27" s="4" t="s">
        <v>655</v>
      </c>
      <c r="G27" s="265"/>
    </row>
    <row r="28" spans="2:7" ht="18.75" customHeight="1">
      <c r="B28" s="772" t="s">
        <v>656</v>
      </c>
      <c r="C28" s="772"/>
      <c r="D28" s="772"/>
      <c r="E28" s="772"/>
      <c r="F28" s="772"/>
      <c r="G28" s="772"/>
    </row>
    <row r="29" ht="18.75" customHeight="1">
      <c r="B29" s="773"/>
    </row>
  </sheetData>
  <sheetProtection/>
  <mergeCells count="8">
    <mergeCell ref="B5:G5"/>
    <mergeCell ref="B16:G16"/>
    <mergeCell ref="B17:C17"/>
    <mergeCell ref="B18:C18"/>
    <mergeCell ref="B26:C26"/>
    <mergeCell ref="B28:G28"/>
    <mergeCell ref="B19:B25"/>
  </mergeCells>
  <printOptions/>
  <pageMargins left="0.71" right="0.71" top="0.75" bottom="0.75" header="0.31" footer="0.31"/>
  <pageSetup horizontalDpi="600" verticalDpi="600"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workbookViewId="0" topLeftCell="A1">
      <selection activeCell="I17" sqref="I17"/>
    </sheetView>
  </sheetViews>
  <sheetFormatPr defaultColWidth="9.140625" defaultRowHeight="12.75"/>
  <cols>
    <col min="1" max="1" width="4.00390625" style="54" customWidth="1"/>
    <col min="2" max="2" width="7.7109375" style="54" customWidth="1"/>
    <col min="3" max="3" width="73.7109375" style="54" customWidth="1"/>
    <col min="4" max="9" width="20.7109375" style="54" customWidth="1"/>
    <col min="10" max="10" width="12.28125" style="54" customWidth="1"/>
    <col min="11" max="11" width="13.421875" style="54" customWidth="1"/>
    <col min="12" max="12" width="11.28125" style="54" customWidth="1"/>
    <col min="13" max="13" width="12.421875" style="54" customWidth="1"/>
    <col min="14" max="14" width="14.421875" style="54" customWidth="1"/>
    <col min="15" max="15" width="15.140625" style="54" customWidth="1"/>
    <col min="16" max="16" width="11.28125" style="54" customWidth="1"/>
    <col min="17" max="17" width="13.140625" style="54" customWidth="1"/>
    <col min="18" max="18" width="13.00390625" style="54" customWidth="1"/>
    <col min="19" max="19" width="14.140625" style="54" customWidth="1"/>
    <col min="20" max="20" width="26.57421875" style="54" customWidth="1"/>
    <col min="21" max="16384" width="9.140625" style="54" customWidth="1"/>
  </cols>
  <sheetData>
    <row r="1" ht="18">
      <c r="I1" s="708" t="s">
        <v>657</v>
      </c>
    </row>
    <row r="3" spans="2:9" ht="18">
      <c r="B3" s="669" t="s">
        <v>658</v>
      </c>
      <c r="C3" s="669"/>
      <c r="D3" s="669"/>
      <c r="E3" s="669"/>
      <c r="F3" s="669"/>
      <c r="G3" s="669"/>
      <c r="H3" s="669"/>
      <c r="I3" s="669"/>
    </row>
    <row r="4" spans="3:9" ht="16.5">
      <c r="C4" s="670"/>
      <c r="D4" s="670"/>
      <c r="E4" s="670"/>
      <c r="F4" s="670"/>
      <c r="G4" s="670"/>
      <c r="H4" s="670"/>
      <c r="I4" s="709" t="s">
        <v>632</v>
      </c>
    </row>
    <row r="5" spans="2:23" ht="25.5" customHeight="1">
      <c r="B5" s="528" t="s">
        <v>659</v>
      </c>
      <c r="C5" s="529" t="s">
        <v>660</v>
      </c>
      <c r="D5" s="671" t="s">
        <v>661</v>
      </c>
      <c r="E5" s="672" t="s">
        <v>662</v>
      </c>
      <c r="F5" s="673" t="s">
        <v>663</v>
      </c>
      <c r="G5" s="136" t="s">
        <v>620</v>
      </c>
      <c r="H5" s="136" t="s">
        <v>621</v>
      </c>
      <c r="I5" s="137" t="s">
        <v>628</v>
      </c>
      <c r="J5" s="710"/>
      <c r="K5" s="711"/>
      <c r="L5" s="710"/>
      <c r="M5" s="703"/>
      <c r="N5" s="710"/>
      <c r="O5" s="703"/>
      <c r="P5" s="710"/>
      <c r="Q5" s="703"/>
      <c r="R5" s="703"/>
      <c r="S5" s="703"/>
      <c r="T5" s="240"/>
      <c r="U5" s="240"/>
      <c r="V5" s="240"/>
      <c r="W5" s="240"/>
    </row>
    <row r="6" spans="2:23" ht="36.75" customHeight="1">
      <c r="B6" s="531"/>
      <c r="C6" s="532"/>
      <c r="D6" s="674"/>
      <c r="E6" s="675"/>
      <c r="F6" s="676"/>
      <c r="G6" s="141"/>
      <c r="H6" s="141"/>
      <c r="I6" s="142"/>
      <c r="J6" s="710"/>
      <c r="K6" s="712"/>
      <c r="L6" s="710"/>
      <c r="M6" s="710"/>
      <c r="N6" s="710"/>
      <c r="O6" s="703"/>
      <c r="P6" s="710"/>
      <c r="Q6" s="703"/>
      <c r="R6" s="703"/>
      <c r="S6" s="703"/>
      <c r="T6" s="240"/>
      <c r="U6" s="240"/>
      <c r="V6" s="240"/>
      <c r="W6" s="240"/>
    </row>
    <row r="7" spans="2:23" ht="36" customHeight="1">
      <c r="B7" s="677" t="s">
        <v>664</v>
      </c>
      <c r="C7" s="678" t="s">
        <v>665</v>
      </c>
      <c r="D7" s="679">
        <v>105141077</v>
      </c>
      <c r="E7" s="680">
        <v>99540600</v>
      </c>
      <c r="F7" s="681">
        <v>28443748</v>
      </c>
      <c r="G7" s="682">
        <v>56875075</v>
      </c>
      <c r="H7" s="682">
        <v>85389153</v>
      </c>
      <c r="I7" s="713">
        <v>115550275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</row>
    <row r="8" spans="2:23" ht="36" customHeight="1">
      <c r="B8" s="683" t="s">
        <v>666</v>
      </c>
      <c r="C8" s="684" t="s">
        <v>667</v>
      </c>
      <c r="D8" s="685">
        <v>144461595</v>
      </c>
      <c r="E8" s="686">
        <v>134626000</v>
      </c>
      <c r="F8" s="687">
        <v>39110795</v>
      </c>
      <c r="G8" s="688">
        <v>78207085</v>
      </c>
      <c r="H8" s="688">
        <v>117419693</v>
      </c>
      <c r="I8" s="714">
        <v>156269405</v>
      </c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2:23" ht="36" customHeight="1">
      <c r="B9" s="683" t="s">
        <v>668</v>
      </c>
      <c r="C9" s="684" t="s">
        <v>669</v>
      </c>
      <c r="D9" s="685">
        <v>168514450</v>
      </c>
      <c r="E9" s="686">
        <v>157000000</v>
      </c>
      <c r="F9" s="687">
        <v>45427189</v>
      </c>
      <c r="G9" s="688">
        <v>90837529</v>
      </c>
      <c r="H9" s="688">
        <v>136382973</v>
      </c>
      <c r="I9" s="714">
        <v>181506914</v>
      </c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</row>
    <row r="10" spans="2:23" ht="36" customHeight="1">
      <c r="B10" s="683" t="s">
        <v>670</v>
      </c>
      <c r="C10" s="684" t="s">
        <v>671</v>
      </c>
      <c r="D10" s="685">
        <v>175</v>
      </c>
      <c r="E10" s="686">
        <v>159</v>
      </c>
      <c r="F10" s="687">
        <v>166</v>
      </c>
      <c r="G10" s="688">
        <v>168</v>
      </c>
      <c r="H10" s="688">
        <v>173</v>
      </c>
      <c r="I10" s="714">
        <v>175</v>
      </c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</row>
    <row r="11" spans="2:23" ht="36" customHeight="1">
      <c r="B11" s="683" t="s">
        <v>672</v>
      </c>
      <c r="C11" s="689" t="s">
        <v>673</v>
      </c>
      <c r="D11" s="685">
        <v>168</v>
      </c>
      <c r="E11" s="686">
        <v>148</v>
      </c>
      <c r="F11" s="687">
        <v>155</v>
      </c>
      <c r="G11" s="688">
        <v>157</v>
      </c>
      <c r="H11" s="688">
        <v>162</v>
      </c>
      <c r="I11" s="714">
        <v>168</v>
      </c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2:23" ht="36" customHeight="1">
      <c r="B12" s="683" t="s">
        <v>674</v>
      </c>
      <c r="C12" s="689" t="s">
        <v>675</v>
      </c>
      <c r="D12" s="685">
        <v>7</v>
      </c>
      <c r="E12" s="686">
        <v>11</v>
      </c>
      <c r="F12" s="687">
        <v>11</v>
      </c>
      <c r="G12" s="688">
        <v>11</v>
      </c>
      <c r="H12" s="688">
        <v>11</v>
      </c>
      <c r="I12" s="714">
        <v>7</v>
      </c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2:23" ht="36" customHeight="1">
      <c r="B13" s="683" t="s">
        <v>676</v>
      </c>
      <c r="C13" s="690" t="s">
        <v>677</v>
      </c>
      <c r="D13" s="685"/>
      <c r="E13" s="686"/>
      <c r="F13" s="687"/>
      <c r="G13" s="688"/>
      <c r="H13" s="688"/>
      <c r="I13" s="714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</row>
    <row r="14" spans="2:23" ht="36" customHeight="1">
      <c r="B14" s="683" t="s">
        <v>678</v>
      </c>
      <c r="C14" s="690" t="s">
        <v>679</v>
      </c>
      <c r="D14" s="685"/>
      <c r="E14" s="686"/>
      <c r="F14" s="687"/>
      <c r="G14" s="688"/>
      <c r="H14" s="688"/>
      <c r="I14" s="714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</row>
    <row r="15" spans="2:23" ht="36" customHeight="1">
      <c r="B15" s="683" t="s">
        <v>680</v>
      </c>
      <c r="C15" s="690" t="s">
        <v>681</v>
      </c>
      <c r="D15" s="685"/>
      <c r="E15" s="686"/>
      <c r="F15" s="687"/>
      <c r="G15" s="688"/>
      <c r="H15" s="688"/>
      <c r="I15" s="714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2:23" ht="36" customHeight="1">
      <c r="B16" s="683" t="s">
        <v>682</v>
      </c>
      <c r="C16" s="690" t="s">
        <v>683</v>
      </c>
      <c r="D16" s="685"/>
      <c r="E16" s="686"/>
      <c r="F16" s="687"/>
      <c r="G16" s="688"/>
      <c r="H16" s="688"/>
      <c r="I16" s="71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</row>
    <row r="17" spans="2:23" ht="36" customHeight="1">
      <c r="B17" s="683" t="s">
        <v>684</v>
      </c>
      <c r="C17" s="684" t="s">
        <v>685</v>
      </c>
      <c r="D17" s="685">
        <v>2000000</v>
      </c>
      <c r="E17" s="686">
        <v>2000000</v>
      </c>
      <c r="F17" s="686">
        <v>600000</v>
      </c>
      <c r="G17" s="686">
        <v>1200000</v>
      </c>
      <c r="H17" s="686">
        <v>1800000</v>
      </c>
      <c r="I17" s="686">
        <v>2000000</v>
      </c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2:23" ht="36" customHeight="1">
      <c r="B18" s="683" t="s">
        <v>686</v>
      </c>
      <c r="C18" s="691" t="s">
        <v>687</v>
      </c>
      <c r="D18" s="685">
        <v>5</v>
      </c>
      <c r="E18" s="686">
        <v>5</v>
      </c>
      <c r="F18" s="686">
        <v>5</v>
      </c>
      <c r="G18" s="686">
        <v>5</v>
      </c>
      <c r="H18" s="686">
        <v>5</v>
      </c>
      <c r="I18" s="686">
        <v>5</v>
      </c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</row>
    <row r="19" spans="2:23" ht="36" customHeight="1">
      <c r="B19" s="683" t="s">
        <v>688</v>
      </c>
      <c r="C19" s="684" t="s">
        <v>689</v>
      </c>
      <c r="D19" s="685"/>
      <c r="E19" s="686">
        <v>478414</v>
      </c>
      <c r="F19" s="687"/>
      <c r="G19" s="688"/>
      <c r="H19" s="688"/>
      <c r="I19" s="714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</row>
    <row r="20" spans="2:23" ht="36" customHeight="1">
      <c r="B20" s="683" t="s">
        <v>690</v>
      </c>
      <c r="C20" s="690" t="s">
        <v>691</v>
      </c>
      <c r="D20" s="685"/>
      <c r="E20" s="686">
        <v>4</v>
      </c>
      <c r="F20" s="687"/>
      <c r="G20" s="688"/>
      <c r="H20" s="688"/>
      <c r="I20" s="714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</row>
    <row r="21" spans="2:23" ht="36" customHeight="1">
      <c r="B21" s="683" t="s">
        <v>692</v>
      </c>
      <c r="C21" s="684" t="s">
        <v>693</v>
      </c>
      <c r="D21" s="685"/>
      <c r="E21" s="686"/>
      <c r="F21" s="687"/>
      <c r="G21" s="688"/>
      <c r="H21" s="688"/>
      <c r="I21" s="714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2:23" ht="36" customHeight="1">
      <c r="B22" s="683" t="s">
        <v>694</v>
      </c>
      <c r="C22" s="684" t="s">
        <v>695</v>
      </c>
      <c r="D22" s="685"/>
      <c r="E22" s="686"/>
      <c r="F22" s="687"/>
      <c r="G22" s="688"/>
      <c r="H22" s="688"/>
      <c r="I22" s="714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</row>
    <row r="23" spans="2:23" ht="36" customHeight="1">
      <c r="B23" s="683" t="s">
        <v>696</v>
      </c>
      <c r="C23" s="684" t="s">
        <v>697</v>
      </c>
      <c r="D23" s="685">
        <v>600000</v>
      </c>
      <c r="E23" s="686">
        <v>600000</v>
      </c>
      <c r="F23" s="687">
        <v>180000</v>
      </c>
      <c r="G23" s="688">
        <v>360000</v>
      </c>
      <c r="H23" s="688">
        <v>540000</v>
      </c>
      <c r="I23" s="714">
        <v>750000</v>
      </c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</row>
    <row r="24" spans="2:23" ht="36" customHeight="1">
      <c r="B24" s="683" t="s">
        <v>698</v>
      </c>
      <c r="C24" s="684" t="s">
        <v>699</v>
      </c>
      <c r="D24" s="685">
        <v>3</v>
      </c>
      <c r="E24" s="686">
        <v>3</v>
      </c>
      <c r="F24" s="686">
        <v>3</v>
      </c>
      <c r="G24" s="686">
        <v>3</v>
      </c>
      <c r="H24" s="686">
        <v>3</v>
      </c>
      <c r="I24" s="686">
        <v>3</v>
      </c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2:23" ht="36" customHeight="1">
      <c r="B25" s="683" t="s">
        <v>700</v>
      </c>
      <c r="C25" s="684" t="s">
        <v>701</v>
      </c>
      <c r="D25" s="685"/>
      <c r="E25" s="686"/>
      <c r="F25" s="687"/>
      <c r="G25" s="688"/>
      <c r="H25" s="688"/>
      <c r="I25" s="714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</row>
    <row r="26" spans="2:23" ht="36" customHeight="1">
      <c r="B26" s="683" t="s">
        <v>702</v>
      </c>
      <c r="C26" s="684" t="s">
        <v>703</v>
      </c>
      <c r="D26" s="685"/>
      <c r="E26" s="686"/>
      <c r="F26" s="687"/>
      <c r="G26" s="688"/>
      <c r="H26" s="688"/>
      <c r="I26" s="714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</row>
    <row r="27" spans="2:23" ht="36" customHeight="1">
      <c r="B27" s="683" t="s">
        <v>704</v>
      </c>
      <c r="C27" s="684" t="s">
        <v>705</v>
      </c>
      <c r="D27" s="685">
        <v>3700000</v>
      </c>
      <c r="E27" s="686">
        <v>3700000</v>
      </c>
      <c r="F27" s="687">
        <v>1000000</v>
      </c>
      <c r="G27" s="688">
        <v>2000000</v>
      </c>
      <c r="H27" s="688">
        <v>3000000</v>
      </c>
      <c r="I27" s="714">
        <v>3900000</v>
      </c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</row>
    <row r="28" spans="2:23" ht="36" customHeight="1">
      <c r="B28" s="683" t="s">
        <v>706</v>
      </c>
      <c r="C28" s="684" t="s">
        <v>707</v>
      </c>
      <c r="D28" s="685">
        <v>350000</v>
      </c>
      <c r="E28" s="686">
        <v>300000</v>
      </c>
      <c r="F28" s="687">
        <v>90000</v>
      </c>
      <c r="G28" s="688">
        <v>180000</v>
      </c>
      <c r="H28" s="688">
        <v>270000</v>
      </c>
      <c r="I28" s="714">
        <v>350000</v>
      </c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</row>
    <row r="29" spans="2:23" ht="36" customHeight="1">
      <c r="B29" s="683" t="s">
        <v>708</v>
      </c>
      <c r="C29" s="692" t="s">
        <v>709</v>
      </c>
      <c r="D29" s="685">
        <v>50000</v>
      </c>
      <c r="E29" s="686">
        <v>100000</v>
      </c>
      <c r="F29" s="687">
        <v>13000</v>
      </c>
      <c r="G29" s="688">
        <v>26000</v>
      </c>
      <c r="H29" s="688">
        <v>38000</v>
      </c>
      <c r="I29" s="714">
        <v>50000</v>
      </c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2:23" ht="36" customHeight="1">
      <c r="B30" s="683" t="s">
        <v>710</v>
      </c>
      <c r="C30" s="684" t="s">
        <v>711</v>
      </c>
      <c r="D30" s="685">
        <v>550000</v>
      </c>
      <c r="E30" s="686">
        <v>465043</v>
      </c>
      <c r="F30" s="687">
        <v>300000</v>
      </c>
      <c r="G30" s="688">
        <v>900000</v>
      </c>
      <c r="H30" s="688">
        <v>900000</v>
      </c>
      <c r="I30" s="714">
        <v>900000</v>
      </c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</row>
    <row r="31" spans="2:23" ht="36" customHeight="1">
      <c r="B31" s="683" t="s">
        <v>712</v>
      </c>
      <c r="C31" s="684" t="s">
        <v>713</v>
      </c>
      <c r="D31" s="685">
        <v>2</v>
      </c>
      <c r="E31" s="686">
        <v>2</v>
      </c>
      <c r="F31" s="687">
        <v>1</v>
      </c>
      <c r="G31" s="688">
        <v>3</v>
      </c>
      <c r="H31" s="688">
        <v>3</v>
      </c>
      <c r="I31" s="714">
        <v>3</v>
      </c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</row>
    <row r="32" spans="2:23" ht="36" customHeight="1">
      <c r="B32" s="683" t="s">
        <v>714</v>
      </c>
      <c r="C32" s="684" t="s">
        <v>715</v>
      </c>
      <c r="D32" s="685">
        <v>2400000</v>
      </c>
      <c r="E32" s="686">
        <v>2372194</v>
      </c>
      <c r="F32" s="687">
        <v>3600000</v>
      </c>
      <c r="G32" s="687">
        <v>3900000</v>
      </c>
      <c r="H32" s="687">
        <v>3900000</v>
      </c>
      <c r="I32" s="714">
        <v>3900000</v>
      </c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2:23" ht="36" customHeight="1">
      <c r="B33" s="683" t="s">
        <v>716</v>
      </c>
      <c r="C33" s="684" t="s">
        <v>717</v>
      </c>
      <c r="D33" s="685">
        <v>23</v>
      </c>
      <c r="E33" s="686">
        <v>23</v>
      </c>
      <c r="F33" s="687">
        <v>33</v>
      </c>
      <c r="G33" s="688">
        <v>33</v>
      </c>
      <c r="H33" s="688">
        <v>33</v>
      </c>
      <c r="I33" s="714">
        <v>33</v>
      </c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</row>
    <row r="34" spans="2:23" ht="36" customHeight="1">
      <c r="B34" s="683" t="s">
        <v>718</v>
      </c>
      <c r="C34" s="684" t="s">
        <v>719</v>
      </c>
      <c r="D34" s="685"/>
      <c r="E34" s="686"/>
      <c r="F34" s="687"/>
      <c r="G34" s="688"/>
      <c r="H34" s="688"/>
      <c r="I34" s="714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</row>
    <row r="35" spans="2:23" ht="36" customHeight="1">
      <c r="B35" s="683" t="s">
        <v>720</v>
      </c>
      <c r="C35" s="684" t="s">
        <v>721</v>
      </c>
      <c r="D35" s="685">
        <v>500000</v>
      </c>
      <c r="E35" s="686">
        <v>200000</v>
      </c>
      <c r="F35" s="687">
        <v>75000</v>
      </c>
      <c r="G35" s="688">
        <v>250000</v>
      </c>
      <c r="H35" s="688">
        <v>350000</v>
      </c>
      <c r="I35" s="714">
        <v>500000</v>
      </c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</row>
    <row r="36" spans="2:23" ht="36" customHeight="1">
      <c r="B36" s="683" t="s">
        <v>722</v>
      </c>
      <c r="C36" s="684" t="s">
        <v>723</v>
      </c>
      <c r="D36" s="685"/>
      <c r="E36" s="686"/>
      <c r="F36" s="687"/>
      <c r="G36" s="688"/>
      <c r="H36" s="688"/>
      <c r="I36" s="714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</row>
    <row r="37" spans="2:23" ht="36" customHeight="1">
      <c r="B37" s="693" t="s">
        <v>724</v>
      </c>
      <c r="C37" s="694" t="s">
        <v>725</v>
      </c>
      <c r="D37" s="695"/>
      <c r="E37" s="686"/>
      <c r="F37" s="696"/>
      <c r="G37" s="688"/>
      <c r="H37" s="688"/>
      <c r="I37" s="715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</row>
    <row r="38" spans="2:23" s="668" customFormat="1" ht="36" customHeight="1">
      <c r="B38" s="697" t="s">
        <v>726</v>
      </c>
      <c r="C38" s="698" t="s">
        <v>727</v>
      </c>
      <c r="D38" s="699">
        <v>300000</v>
      </c>
      <c r="E38" s="700">
        <v>450000</v>
      </c>
      <c r="F38" s="701">
        <v>17000</v>
      </c>
      <c r="G38" s="702">
        <v>190000</v>
      </c>
      <c r="H38" s="702">
        <v>350000</v>
      </c>
      <c r="I38" s="716">
        <v>500000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</row>
    <row r="39" spans="2:23" ht="15">
      <c r="B39" s="703"/>
      <c r="C39" s="704"/>
      <c r="D39" s="704"/>
      <c r="E39" s="704"/>
      <c r="F39" s="704"/>
      <c r="G39" s="704"/>
      <c r="H39" s="704"/>
      <c r="I39" s="704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</row>
    <row r="40" spans="2:23" ht="19.5" customHeight="1">
      <c r="B40" s="703"/>
      <c r="C40" s="705" t="s">
        <v>728</v>
      </c>
      <c r="D40" s="705"/>
      <c r="E40" s="706"/>
      <c r="F40" s="703"/>
      <c r="G40" s="703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</row>
    <row r="41" spans="2:23" ht="18.75" customHeight="1">
      <c r="B41" s="703"/>
      <c r="C41" s="706" t="s">
        <v>729</v>
      </c>
      <c r="D41" s="706"/>
      <c r="E41" s="706"/>
      <c r="F41" s="704"/>
      <c r="G41" s="704"/>
      <c r="H41" s="704"/>
      <c r="I41" s="704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</row>
    <row r="42" spans="2:23" ht="15">
      <c r="B42" s="703"/>
      <c r="C42" s="704"/>
      <c r="D42" s="704"/>
      <c r="E42" s="704"/>
      <c r="F42" s="704"/>
      <c r="G42" s="704"/>
      <c r="H42" s="704"/>
      <c r="I42" s="704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</row>
    <row r="43" spans="3:23" ht="24" customHeight="1">
      <c r="C43" s="707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</row>
    <row r="44" spans="2:23" ht="15">
      <c r="B44" s="703"/>
      <c r="C44" s="704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</row>
    <row r="45" spans="2:23" ht="15">
      <c r="B45" s="703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</row>
    <row r="46" spans="2:23" ht="15">
      <c r="B46" s="703"/>
      <c r="C46" s="240"/>
      <c r="D46" s="704"/>
      <c r="E46" s="704"/>
      <c r="F46" s="704"/>
      <c r="G46" s="704"/>
      <c r="H46" s="704"/>
      <c r="I46" s="704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</row>
    <row r="47" spans="2:23" ht="15">
      <c r="B47" s="703"/>
      <c r="C47" s="240"/>
      <c r="D47" s="704"/>
      <c r="E47" s="704"/>
      <c r="F47" s="704"/>
      <c r="G47" s="704"/>
      <c r="H47" s="704"/>
      <c r="I47" s="704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</row>
    <row r="48" spans="2:23" ht="15">
      <c r="B48" s="703"/>
      <c r="C48" s="704"/>
      <c r="D48" s="704"/>
      <c r="E48" s="704"/>
      <c r="F48" s="704"/>
      <c r="G48" s="704"/>
      <c r="H48" s="704"/>
      <c r="I48" s="704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</row>
    <row r="49" spans="2:23" ht="15">
      <c r="B49" s="703"/>
      <c r="C49" s="704"/>
      <c r="D49" s="704"/>
      <c r="E49" s="704"/>
      <c r="F49" s="704"/>
      <c r="G49" s="704"/>
      <c r="H49" s="704"/>
      <c r="I49" s="704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</row>
    <row r="50" spans="2:23" ht="15">
      <c r="B50" s="703"/>
      <c r="C50" s="704"/>
      <c r="D50" s="704"/>
      <c r="E50" s="704"/>
      <c r="F50" s="704"/>
      <c r="G50" s="704"/>
      <c r="H50" s="704"/>
      <c r="I50" s="704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</row>
    <row r="51" spans="2:15" ht="15">
      <c r="B51" s="703"/>
      <c r="C51" s="704"/>
      <c r="D51" s="704"/>
      <c r="E51" s="704"/>
      <c r="F51" s="704"/>
      <c r="G51" s="704"/>
      <c r="H51" s="704"/>
      <c r="I51" s="704"/>
      <c r="J51" s="240"/>
      <c r="K51" s="240"/>
      <c r="L51" s="240"/>
      <c r="M51" s="240"/>
      <c r="N51" s="240"/>
      <c r="O51" s="240"/>
    </row>
    <row r="52" spans="2:15" ht="15">
      <c r="B52" s="703"/>
      <c r="C52" s="704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</row>
    <row r="53" spans="2:15" ht="15">
      <c r="B53" s="703"/>
      <c r="C53" s="704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</row>
    <row r="54" spans="2:15" ht="15">
      <c r="B54" s="703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</row>
    <row r="55" spans="2:15" ht="15">
      <c r="B55" s="703"/>
      <c r="C55" s="240"/>
      <c r="D55" s="704"/>
      <c r="E55" s="704"/>
      <c r="F55" s="704"/>
      <c r="G55" s="704"/>
      <c r="H55" s="704"/>
      <c r="I55" s="704"/>
      <c r="J55" s="240"/>
      <c r="K55" s="240"/>
      <c r="L55" s="240"/>
      <c r="M55" s="240"/>
      <c r="N55" s="240"/>
      <c r="O55" s="240"/>
    </row>
    <row r="56" spans="2:15" ht="15">
      <c r="B56" s="703"/>
      <c r="C56" s="240"/>
      <c r="D56" s="704"/>
      <c r="E56" s="704"/>
      <c r="F56" s="704"/>
      <c r="G56" s="704"/>
      <c r="H56" s="704"/>
      <c r="I56" s="704"/>
      <c r="J56" s="240"/>
      <c r="K56" s="240"/>
      <c r="L56" s="240"/>
      <c r="M56" s="240"/>
      <c r="N56" s="240"/>
      <c r="O56" s="240"/>
    </row>
    <row r="57" spans="2:15" ht="15">
      <c r="B57" s="703"/>
      <c r="C57" s="704"/>
      <c r="D57" s="704"/>
      <c r="E57" s="704"/>
      <c r="F57" s="704"/>
      <c r="G57" s="704"/>
      <c r="H57" s="704"/>
      <c r="I57" s="704"/>
      <c r="J57" s="240"/>
      <c r="K57" s="240"/>
      <c r="L57" s="240"/>
      <c r="M57" s="240"/>
      <c r="N57" s="240"/>
      <c r="O57" s="240"/>
    </row>
    <row r="58" spans="2:15" ht="15">
      <c r="B58" s="703"/>
      <c r="C58" s="704"/>
      <c r="D58" s="704"/>
      <c r="E58" s="704"/>
      <c r="F58" s="704"/>
      <c r="G58" s="704"/>
      <c r="H58" s="704"/>
      <c r="I58" s="704"/>
      <c r="J58" s="240"/>
      <c r="K58" s="240"/>
      <c r="L58" s="240"/>
      <c r="M58" s="240"/>
      <c r="N58" s="240"/>
      <c r="O58" s="240"/>
    </row>
    <row r="59" spans="2:15" ht="15">
      <c r="B59" s="703"/>
      <c r="C59" s="704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</row>
    <row r="60" spans="2:15" ht="15">
      <c r="B60" s="703"/>
      <c r="C60" s="704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</row>
    <row r="61" spans="2:15" ht="15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</row>
    <row r="62" spans="2:15" ht="15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spans="2:15" ht="15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</row>
    <row r="64" spans="2:15" ht="15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</row>
    <row r="65" spans="2:15" ht="15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</row>
    <row r="66" spans="2:15" ht="15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</row>
    <row r="67" spans="2:15" ht="15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</row>
    <row r="68" spans="2:15" ht="15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</row>
    <row r="69" spans="2:15" ht="15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</row>
    <row r="70" spans="2:15" ht="15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</row>
    <row r="71" spans="2:15" ht="15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</row>
    <row r="72" spans="2:15" ht="15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</row>
    <row r="73" spans="2:15" ht="15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</row>
    <row r="74" spans="2:15" ht="15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</row>
    <row r="75" spans="2:15" ht="15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</row>
    <row r="76" spans="2:15" ht="15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</row>
    <row r="77" spans="2:15" ht="1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</row>
    <row r="78" spans="2:15" ht="15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</row>
    <row r="79" spans="2:15" ht="15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</row>
    <row r="80" spans="2:15" ht="15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</row>
    <row r="81" spans="2:15" ht="15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</row>
    <row r="82" spans="2:15" ht="15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</row>
    <row r="83" spans="2:15" ht="15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</row>
    <row r="84" spans="2:15" ht="15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</row>
    <row r="85" spans="2:15" ht="15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</row>
    <row r="86" spans="2:15" ht="15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</row>
    <row r="87" spans="2:15" ht="15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</row>
    <row r="88" spans="2:15" ht="15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</row>
    <row r="89" spans="2:15" ht="15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</row>
    <row r="90" spans="2:15" ht="15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</row>
    <row r="91" spans="2:15" ht="15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</row>
    <row r="92" spans="2:15" ht="15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</row>
    <row r="93" spans="2:15" ht="15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</row>
    <row r="94" spans="2:15" ht="15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</row>
    <row r="95" spans="2:15" ht="15">
      <c r="B95" s="240"/>
      <c r="C95" s="240"/>
      <c r="J95" s="240"/>
      <c r="K95" s="240"/>
      <c r="L95" s="240"/>
      <c r="M95" s="240"/>
      <c r="N95" s="240"/>
      <c r="O95" s="240"/>
    </row>
    <row r="96" spans="2:15" ht="15">
      <c r="B96" s="240"/>
      <c r="C96" s="240"/>
      <c r="J96" s="240"/>
      <c r="K96" s="240"/>
      <c r="L96" s="240"/>
      <c r="M96" s="240"/>
      <c r="N96" s="240"/>
      <c r="O96" s="240"/>
    </row>
  </sheetData>
  <sheetProtection/>
  <mergeCells count="20">
    <mergeCell ref="B3:I3"/>
    <mergeCell ref="C40:D40"/>
    <mergeCell ref="C41:E4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11999999999999998" right="0.11999999999999998" top="0.75" bottom="0.75" header="0.31" footer="0.31"/>
  <pageSetup horizontalDpi="600" verticalDpi="600" orientation="portrait" scale="50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workbookViewId="0" topLeftCell="A1">
      <selection activeCell="D37" sqref="D37"/>
    </sheetView>
  </sheetViews>
  <sheetFormatPr defaultColWidth="9.140625" defaultRowHeight="12.75"/>
  <cols>
    <col min="1" max="1" width="1.7109375" style="273" customWidth="1"/>
    <col min="2" max="2" width="6.7109375" style="273" customWidth="1"/>
    <col min="3" max="3" width="20.00390625" style="273" customWidth="1"/>
    <col min="4" max="4" width="17.28125" style="273" customWidth="1"/>
    <col min="5" max="5" width="15.7109375" style="273" customWidth="1"/>
    <col min="6" max="8" width="18.28125" style="273" customWidth="1"/>
    <col min="9" max="16384" width="9.140625" style="273" customWidth="1"/>
  </cols>
  <sheetData>
    <row r="1" ht="12.75">
      <c r="H1" s="345" t="s">
        <v>730</v>
      </c>
    </row>
    <row r="2" ht="12.75">
      <c r="H2" s="345"/>
    </row>
    <row r="3" spans="2:8" ht="18.75" customHeight="1">
      <c r="B3" s="644" t="s">
        <v>731</v>
      </c>
      <c r="C3" s="645"/>
      <c r="D3" s="645"/>
      <c r="E3" s="645"/>
      <c r="F3" s="645"/>
      <c r="G3" s="645"/>
      <c r="H3" s="645"/>
    </row>
    <row r="4" spans="2:8" ht="3.75" customHeight="1">
      <c r="B4" s="645"/>
      <c r="C4" s="645"/>
      <c r="D4" s="645"/>
      <c r="E4" s="645"/>
      <c r="F4" s="645"/>
      <c r="G4" s="645"/>
      <c r="H4" s="645"/>
    </row>
    <row r="5" ht="13.5"/>
    <row r="6" spans="2:8" ht="12.75">
      <c r="B6" s="646" t="s">
        <v>732</v>
      </c>
      <c r="C6" s="647" t="s">
        <v>733</v>
      </c>
      <c r="D6" s="647" t="s">
        <v>734</v>
      </c>
      <c r="E6" s="647" t="s">
        <v>735</v>
      </c>
      <c r="F6" s="647" t="s">
        <v>736</v>
      </c>
      <c r="G6" s="647" t="s">
        <v>737</v>
      </c>
      <c r="H6" s="648" t="s">
        <v>738</v>
      </c>
    </row>
    <row r="7" spans="2:8" ht="31.5" customHeight="1">
      <c r="B7" s="649"/>
      <c r="C7" s="650"/>
      <c r="D7" s="650"/>
      <c r="E7" s="650"/>
      <c r="F7" s="650" t="s">
        <v>736</v>
      </c>
      <c r="G7" s="650" t="s">
        <v>737</v>
      </c>
      <c r="H7" s="651" t="s">
        <v>738</v>
      </c>
    </row>
    <row r="8" spans="2:8" ht="15" customHeight="1">
      <c r="B8" s="652">
        <v>1</v>
      </c>
      <c r="C8" s="653" t="s">
        <v>739</v>
      </c>
      <c r="D8" s="653">
        <v>1</v>
      </c>
      <c r="E8" s="653">
        <v>1</v>
      </c>
      <c r="F8" s="654">
        <v>1</v>
      </c>
      <c r="G8" s="654">
        <v>1</v>
      </c>
      <c r="H8" s="655" t="s">
        <v>566</v>
      </c>
    </row>
    <row r="9" spans="2:8" ht="15" customHeight="1">
      <c r="B9" s="656">
        <v>2</v>
      </c>
      <c r="C9" s="657" t="s">
        <v>740</v>
      </c>
      <c r="D9" s="657">
        <v>3</v>
      </c>
      <c r="E9" s="657">
        <v>3</v>
      </c>
      <c r="F9" s="658">
        <v>1</v>
      </c>
      <c r="G9" s="658">
        <v>1</v>
      </c>
      <c r="H9" s="659" t="s">
        <v>566</v>
      </c>
    </row>
    <row r="10" spans="2:8" ht="15" customHeight="1">
      <c r="B10" s="656">
        <v>3</v>
      </c>
      <c r="C10" s="657" t="s">
        <v>741</v>
      </c>
      <c r="D10" s="657">
        <v>14</v>
      </c>
      <c r="E10" s="657">
        <v>18</v>
      </c>
      <c r="F10" s="658">
        <v>15</v>
      </c>
      <c r="G10" s="658">
        <v>13</v>
      </c>
      <c r="H10" s="659">
        <v>2</v>
      </c>
    </row>
    <row r="11" spans="2:8" ht="15" customHeight="1">
      <c r="B11" s="656">
        <v>4</v>
      </c>
      <c r="C11" s="657" t="s">
        <v>742</v>
      </c>
      <c r="D11" s="657">
        <v>8</v>
      </c>
      <c r="E11" s="657">
        <v>22</v>
      </c>
      <c r="F11" s="658">
        <v>20</v>
      </c>
      <c r="G11" s="658">
        <v>17</v>
      </c>
      <c r="H11" s="659">
        <v>3</v>
      </c>
    </row>
    <row r="12" spans="2:8" ht="15" customHeight="1">
      <c r="B12" s="656">
        <v>5</v>
      </c>
      <c r="C12" s="657" t="s">
        <v>743</v>
      </c>
      <c r="D12" s="657">
        <v>8</v>
      </c>
      <c r="E12" s="657">
        <v>20</v>
      </c>
      <c r="F12" s="658">
        <v>20</v>
      </c>
      <c r="G12" s="658">
        <v>20</v>
      </c>
      <c r="H12" s="659" t="s">
        <v>566</v>
      </c>
    </row>
    <row r="13" spans="2:8" ht="15" customHeight="1">
      <c r="B13" s="656">
        <v>6</v>
      </c>
      <c r="C13" s="657" t="s">
        <v>744</v>
      </c>
      <c r="D13" s="657">
        <v>12</v>
      </c>
      <c r="E13" s="657">
        <v>24</v>
      </c>
      <c r="F13" s="658">
        <v>30</v>
      </c>
      <c r="G13" s="658">
        <v>29</v>
      </c>
      <c r="H13" s="659">
        <v>1</v>
      </c>
    </row>
    <row r="14" spans="2:8" ht="15" customHeight="1">
      <c r="B14" s="656">
        <v>7</v>
      </c>
      <c r="C14" s="657" t="s">
        <v>745</v>
      </c>
      <c r="D14" s="658">
        <v>17</v>
      </c>
      <c r="E14" s="658">
        <v>70</v>
      </c>
      <c r="F14" s="658">
        <v>63</v>
      </c>
      <c r="G14" s="658">
        <v>58</v>
      </c>
      <c r="H14" s="659">
        <v>5</v>
      </c>
    </row>
    <row r="15" spans="2:8" ht="24.75" customHeight="1">
      <c r="B15" s="656">
        <v>8</v>
      </c>
      <c r="C15" s="660" t="s">
        <v>746</v>
      </c>
      <c r="D15" s="658">
        <v>7</v>
      </c>
      <c r="E15" s="658">
        <v>10</v>
      </c>
      <c r="F15" s="658">
        <v>9</v>
      </c>
      <c r="G15" s="658">
        <v>9</v>
      </c>
      <c r="H15" s="659" t="s">
        <v>566</v>
      </c>
    </row>
    <row r="16" spans="2:8" ht="15" customHeight="1">
      <c r="B16" s="656">
        <v>9</v>
      </c>
      <c r="C16" s="658"/>
      <c r="D16" s="658"/>
      <c r="E16" s="658"/>
      <c r="F16" s="658"/>
      <c r="G16" s="658"/>
      <c r="H16" s="659"/>
    </row>
    <row r="17" spans="2:8" ht="15" customHeight="1">
      <c r="B17" s="656">
        <v>10</v>
      </c>
      <c r="C17" s="658"/>
      <c r="D17" s="658"/>
      <c r="E17" s="658"/>
      <c r="F17" s="658"/>
      <c r="G17" s="658"/>
      <c r="H17" s="659"/>
    </row>
    <row r="18" spans="2:8" ht="15" customHeight="1">
      <c r="B18" s="656">
        <v>11</v>
      </c>
      <c r="C18" s="658"/>
      <c r="D18" s="658"/>
      <c r="E18" s="658"/>
      <c r="F18" s="658"/>
      <c r="G18" s="658"/>
      <c r="H18" s="659"/>
    </row>
    <row r="19" spans="2:8" ht="15" customHeight="1">
      <c r="B19" s="656">
        <v>12</v>
      </c>
      <c r="C19" s="658"/>
      <c r="D19" s="658"/>
      <c r="E19" s="658"/>
      <c r="F19" s="658"/>
      <c r="G19" s="658"/>
      <c r="H19" s="659"/>
    </row>
    <row r="20" spans="2:8" ht="15" customHeight="1">
      <c r="B20" s="656">
        <v>13</v>
      </c>
      <c r="C20" s="658"/>
      <c r="D20" s="658"/>
      <c r="E20" s="658"/>
      <c r="F20" s="658"/>
      <c r="G20" s="658"/>
      <c r="H20" s="659"/>
    </row>
    <row r="21" spans="2:8" ht="15" customHeight="1">
      <c r="B21" s="656">
        <v>14</v>
      </c>
      <c r="C21" s="658"/>
      <c r="D21" s="658"/>
      <c r="E21" s="658"/>
      <c r="F21" s="658"/>
      <c r="G21" s="658"/>
      <c r="H21" s="659"/>
    </row>
    <row r="22" spans="2:8" ht="15" customHeight="1">
      <c r="B22" s="656">
        <v>15</v>
      </c>
      <c r="C22" s="658"/>
      <c r="D22" s="658"/>
      <c r="E22" s="658"/>
      <c r="F22" s="658"/>
      <c r="G22" s="658"/>
      <c r="H22" s="659"/>
    </row>
    <row r="23" spans="2:8" ht="15" customHeight="1">
      <c r="B23" s="656">
        <v>16</v>
      </c>
      <c r="C23" s="658"/>
      <c r="D23" s="658"/>
      <c r="E23" s="658"/>
      <c r="F23" s="658"/>
      <c r="G23" s="658"/>
      <c r="H23" s="659"/>
    </row>
    <row r="24" spans="2:8" ht="15" customHeight="1">
      <c r="B24" s="656">
        <v>17</v>
      </c>
      <c r="C24" s="658"/>
      <c r="D24" s="658"/>
      <c r="E24" s="658"/>
      <c r="F24" s="658"/>
      <c r="G24" s="658"/>
      <c r="H24" s="659"/>
    </row>
    <row r="25" spans="2:8" ht="15" customHeight="1">
      <c r="B25" s="656">
        <v>18</v>
      </c>
      <c r="C25" s="658"/>
      <c r="D25" s="658"/>
      <c r="E25" s="658"/>
      <c r="F25" s="658"/>
      <c r="G25" s="658"/>
      <c r="H25" s="659"/>
    </row>
    <row r="26" spans="2:8" ht="15" customHeight="1">
      <c r="B26" s="656">
        <v>19</v>
      </c>
      <c r="C26" s="658"/>
      <c r="D26" s="658"/>
      <c r="E26" s="658"/>
      <c r="F26" s="658"/>
      <c r="G26" s="658"/>
      <c r="H26" s="659"/>
    </row>
    <row r="27" spans="2:8" ht="15" customHeight="1">
      <c r="B27" s="656">
        <v>20</v>
      </c>
      <c r="C27" s="658"/>
      <c r="D27" s="658"/>
      <c r="E27" s="658"/>
      <c r="F27" s="658"/>
      <c r="G27" s="658"/>
      <c r="H27" s="659"/>
    </row>
    <row r="28" spans="2:8" ht="15" customHeight="1">
      <c r="B28" s="656">
        <v>21</v>
      </c>
      <c r="C28" s="658"/>
      <c r="D28" s="658"/>
      <c r="E28" s="658"/>
      <c r="F28" s="658"/>
      <c r="G28" s="658"/>
      <c r="H28" s="659"/>
    </row>
    <row r="29" spans="2:8" ht="15" customHeight="1">
      <c r="B29" s="661" t="s">
        <v>747</v>
      </c>
      <c r="C29" s="662"/>
      <c r="D29" s="662"/>
      <c r="E29" s="662"/>
      <c r="F29" s="662"/>
      <c r="G29" s="662"/>
      <c r="H29" s="663"/>
    </row>
    <row r="30" spans="2:8" ht="15" customHeight="1">
      <c r="B30" s="664" t="s">
        <v>748</v>
      </c>
      <c r="C30" s="665"/>
      <c r="D30" s="666">
        <v>70</v>
      </c>
      <c r="E30" s="666">
        <v>168</v>
      </c>
      <c r="F30" s="666">
        <f>SUM(F8:F29)</f>
        <v>159</v>
      </c>
      <c r="G30" s="666">
        <f>SUM(G8:G29)</f>
        <v>148</v>
      </c>
      <c r="H30" s="667">
        <f>SUM(H8:H29)</f>
        <v>11</v>
      </c>
    </row>
  </sheetData>
  <sheetProtection/>
  <mergeCells count="9">
    <mergeCell ref="B30:C30"/>
    <mergeCell ref="B6:B7"/>
    <mergeCell ref="C6:C7"/>
    <mergeCell ref="D6:D7"/>
    <mergeCell ref="E6:E7"/>
    <mergeCell ref="F6:F7"/>
    <mergeCell ref="G6:G7"/>
    <mergeCell ref="H6:H7"/>
    <mergeCell ref="B3:H4"/>
  </mergeCells>
  <printOptions/>
  <pageMargins left="0.31" right="0.31" top="0.75" bottom="0.75" header="0.31" footer="0.31"/>
  <pageSetup horizontalDpi="600" verticalDpi="600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workbookViewId="0" topLeftCell="A4">
      <selection activeCell="B29" sqref="B29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1" t="s">
        <v>749</v>
      </c>
    </row>
    <row r="4" spans="2:13" ht="20.25" customHeight="1">
      <c r="B4" s="577" t="s">
        <v>750</v>
      </c>
      <c r="C4" s="577"/>
      <c r="D4" s="577"/>
      <c r="E4" s="577"/>
      <c r="F4" s="577"/>
      <c r="G4" s="577"/>
      <c r="H4" s="578"/>
      <c r="I4" s="577" t="s">
        <v>751</v>
      </c>
      <c r="J4" s="577"/>
      <c r="K4" s="577"/>
      <c r="L4" s="577"/>
      <c r="M4" s="578"/>
    </row>
    <row r="5" spans="2:13" ht="11.25" customHeight="1">
      <c r="B5" s="577"/>
      <c r="C5" s="577"/>
      <c r="D5" s="577"/>
      <c r="E5" s="577"/>
      <c r="F5" s="577"/>
      <c r="G5" s="577"/>
      <c r="H5" s="578"/>
      <c r="I5" s="622"/>
      <c r="J5" s="622"/>
      <c r="K5" s="622"/>
      <c r="L5" s="622"/>
      <c r="M5" s="578"/>
    </row>
    <row r="6" spans="2:13" ht="34.5" customHeight="1">
      <c r="B6" s="579" t="s">
        <v>732</v>
      </c>
      <c r="C6" s="580" t="s">
        <v>752</v>
      </c>
      <c r="D6" s="581" t="s">
        <v>753</v>
      </c>
      <c r="E6" s="581"/>
      <c r="F6" s="582" t="s">
        <v>754</v>
      </c>
      <c r="G6" s="583"/>
      <c r="H6" s="584"/>
      <c r="I6" s="579" t="s">
        <v>732</v>
      </c>
      <c r="J6" s="580" t="s">
        <v>752</v>
      </c>
      <c r="K6" s="580" t="s">
        <v>755</v>
      </c>
      <c r="L6" s="623" t="s">
        <v>756</v>
      </c>
      <c r="M6" s="3"/>
    </row>
    <row r="7" spans="2:13" ht="40.5" customHeight="1">
      <c r="B7" s="585"/>
      <c r="C7" s="586"/>
      <c r="D7" s="587" t="s">
        <v>757</v>
      </c>
      <c r="E7" s="588" t="s">
        <v>758</v>
      </c>
      <c r="F7" s="589" t="s">
        <v>757</v>
      </c>
      <c r="G7" s="588" t="s">
        <v>758</v>
      </c>
      <c r="H7" s="584"/>
      <c r="I7" s="585"/>
      <c r="J7" s="586"/>
      <c r="K7" s="586"/>
      <c r="L7" s="624"/>
      <c r="M7" s="3"/>
    </row>
    <row r="8" spans="2:13" ht="30" customHeight="1">
      <c r="B8" s="590">
        <v>1</v>
      </c>
      <c r="C8" s="591" t="s">
        <v>759</v>
      </c>
      <c r="D8" s="592">
        <v>8</v>
      </c>
      <c r="E8" s="46">
        <v>10</v>
      </c>
      <c r="F8" s="593"/>
      <c r="G8" s="594"/>
      <c r="H8" s="584"/>
      <c r="I8" s="625">
        <v>1</v>
      </c>
      <c r="J8" s="618" t="s">
        <v>760</v>
      </c>
      <c r="K8" s="592">
        <v>3</v>
      </c>
      <c r="L8" s="46">
        <v>6</v>
      </c>
      <c r="M8" s="3"/>
    </row>
    <row r="9" spans="2:13" ht="30" customHeight="1">
      <c r="B9" s="595">
        <v>2</v>
      </c>
      <c r="C9" s="596" t="s">
        <v>761</v>
      </c>
      <c r="D9" s="28">
        <v>10</v>
      </c>
      <c r="E9" s="48">
        <v>10</v>
      </c>
      <c r="F9" s="597">
        <v>1</v>
      </c>
      <c r="G9" s="598">
        <v>1</v>
      </c>
      <c r="H9" s="3"/>
      <c r="I9" s="595">
        <v>2</v>
      </c>
      <c r="J9" s="596" t="s">
        <v>762</v>
      </c>
      <c r="K9" s="28">
        <v>11</v>
      </c>
      <c r="L9" s="48">
        <v>22</v>
      </c>
      <c r="M9" s="3"/>
    </row>
    <row r="10" spans="2:13" ht="30" customHeight="1">
      <c r="B10" s="595">
        <v>3</v>
      </c>
      <c r="C10" s="596" t="s">
        <v>763</v>
      </c>
      <c r="D10" s="28"/>
      <c r="E10" s="48"/>
      <c r="F10" s="599"/>
      <c r="G10" s="48"/>
      <c r="H10" s="3"/>
      <c r="I10" s="595">
        <v>3</v>
      </c>
      <c r="J10" s="596" t="s">
        <v>764</v>
      </c>
      <c r="K10" s="28">
        <v>61</v>
      </c>
      <c r="L10" s="48">
        <v>74</v>
      </c>
      <c r="M10" s="3"/>
    </row>
    <row r="11" spans="2:13" ht="30" customHeight="1">
      <c r="B11" s="595">
        <v>4</v>
      </c>
      <c r="C11" s="596" t="s">
        <v>765</v>
      </c>
      <c r="D11" s="28">
        <v>29</v>
      </c>
      <c r="E11" s="48">
        <v>37</v>
      </c>
      <c r="F11" s="597">
        <v>2</v>
      </c>
      <c r="G11" s="46">
        <v>2</v>
      </c>
      <c r="H11" s="3"/>
      <c r="I11" s="595">
        <v>4</v>
      </c>
      <c r="J11" s="596" t="s">
        <v>766</v>
      </c>
      <c r="K11" s="28">
        <v>67</v>
      </c>
      <c r="L11" s="48">
        <v>59</v>
      </c>
      <c r="M11" s="3"/>
    </row>
    <row r="12" spans="2:13" ht="30" customHeight="1">
      <c r="B12" s="595">
        <v>5</v>
      </c>
      <c r="C12" s="596" t="s">
        <v>767</v>
      </c>
      <c r="D12" s="28">
        <v>35</v>
      </c>
      <c r="E12" s="48">
        <v>37</v>
      </c>
      <c r="F12" s="600"/>
      <c r="G12" s="601"/>
      <c r="H12" s="3"/>
      <c r="I12" s="626">
        <v>5</v>
      </c>
      <c r="J12" s="603" t="s">
        <v>768</v>
      </c>
      <c r="K12" s="627">
        <v>6</v>
      </c>
      <c r="L12" s="628">
        <v>7</v>
      </c>
      <c r="M12" s="3"/>
    </row>
    <row r="13" spans="2:13" ht="30" customHeight="1">
      <c r="B13" s="595">
        <v>6</v>
      </c>
      <c r="C13" s="596" t="s">
        <v>769</v>
      </c>
      <c r="D13" s="28">
        <v>6</v>
      </c>
      <c r="E13" s="48">
        <v>7</v>
      </c>
      <c r="F13" s="600"/>
      <c r="G13" s="601"/>
      <c r="H13" s="3"/>
      <c r="I13" s="629" t="s">
        <v>642</v>
      </c>
      <c r="J13" s="630"/>
      <c r="K13" s="631">
        <v>148</v>
      </c>
      <c r="L13" s="632">
        <v>168</v>
      </c>
      <c r="M13" s="3"/>
    </row>
    <row r="14" spans="2:13" ht="30" customHeight="1">
      <c r="B14" s="602">
        <v>7</v>
      </c>
      <c r="C14" s="603" t="s">
        <v>770</v>
      </c>
      <c r="D14" s="604">
        <v>60</v>
      </c>
      <c r="E14" s="49">
        <v>67</v>
      </c>
      <c r="F14" s="605"/>
      <c r="G14" s="606"/>
      <c r="H14" s="3"/>
      <c r="I14" s="633" t="s">
        <v>771</v>
      </c>
      <c r="J14" s="634"/>
      <c r="K14" s="635">
        <v>49</v>
      </c>
      <c r="L14" s="636">
        <v>53</v>
      </c>
      <c r="M14" s="3"/>
    </row>
    <row r="15" spans="2:13" ht="30" customHeight="1">
      <c r="B15" s="607" t="s">
        <v>642</v>
      </c>
      <c r="C15" s="608"/>
      <c r="D15" s="609">
        <v>148</v>
      </c>
      <c r="E15" s="610">
        <v>168</v>
      </c>
      <c r="F15" s="611">
        <v>3</v>
      </c>
      <c r="G15" s="612">
        <v>3</v>
      </c>
      <c r="H15" s="47"/>
      <c r="I15" s="613"/>
      <c r="J15" s="44"/>
      <c r="K15" s="47"/>
      <c r="L15" s="47"/>
      <c r="M15" s="3"/>
    </row>
    <row r="16" spans="2:13" ht="21.75" customHeight="1">
      <c r="B16" s="613"/>
      <c r="C16" s="44"/>
      <c r="D16" s="47"/>
      <c r="E16" s="47"/>
      <c r="F16" s="47"/>
      <c r="G16" s="47"/>
      <c r="H16" s="47"/>
      <c r="I16" s="47"/>
      <c r="J16" s="44"/>
      <c r="K16" s="47"/>
      <c r="L16" s="47"/>
      <c r="M16" s="3"/>
    </row>
    <row r="17" spans="3:13" ht="15">
      <c r="C17" s="39"/>
      <c r="D17" s="3"/>
      <c r="E17" s="3"/>
      <c r="F17" s="3"/>
      <c r="G17" s="3"/>
      <c r="H17" s="47"/>
      <c r="I17" s="47"/>
      <c r="J17" s="47"/>
      <c r="K17" s="47"/>
      <c r="L17" s="47"/>
      <c r="M17" s="3"/>
    </row>
    <row r="18" spans="2:13" ht="18.75" customHeight="1">
      <c r="B18" s="614" t="s">
        <v>772</v>
      </c>
      <c r="C18" s="614"/>
      <c r="D18" s="614"/>
      <c r="E18" s="614"/>
      <c r="F18" s="614"/>
      <c r="G18" s="614"/>
      <c r="H18" s="3"/>
      <c r="I18" s="577" t="s">
        <v>773</v>
      </c>
      <c r="J18" s="577"/>
      <c r="K18" s="577"/>
      <c r="L18" s="577"/>
      <c r="M18" s="3"/>
    </row>
    <row r="19" spans="6:13" ht="18.75" customHeight="1">
      <c r="F19" s="614"/>
      <c r="G19" s="614"/>
      <c r="M19" s="637"/>
    </row>
    <row r="20" spans="2:13" ht="31.5" customHeight="1">
      <c r="B20" s="579" t="s">
        <v>732</v>
      </c>
      <c r="C20" s="580" t="s">
        <v>752</v>
      </c>
      <c r="D20" s="581" t="s">
        <v>753</v>
      </c>
      <c r="E20" s="581"/>
      <c r="F20" s="582" t="s">
        <v>754</v>
      </c>
      <c r="G20" s="583"/>
      <c r="I20" s="579" t="s">
        <v>732</v>
      </c>
      <c r="J20" s="638" t="s">
        <v>752</v>
      </c>
      <c r="K20" s="580" t="s">
        <v>755</v>
      </c>
      <c r="L20" s="623" t="s">
        <v>756</v>
      </c>
      <c r="M20" s="639"/>
    </row>
    <row r="21" spans="2:12" ht="34.5" customHeight="1">
      <c r="B21" s="585"/>
      <c r="C21" s="586"/>
      <c r="D21" s="587" t="s">
        <v>757</v>
      </c>
      <c r="E21" s="588" t="s">
        <v>758</v>
      </c>
      <c r="F21" s="615" t="s">
        <v>757</v>
      </c>
      <c r="G21" s="616" t="s">
        <v>758</v>
      </c>
      <c r="I21" s="585"/>
      <c r="J21" s="640"/>
      <c r="K21" s="586"/>
      <c r="L21" s="624"/>
    </row>
    <row r="22" spans="2:13" ht="30" customHeight="1">
      <c r="B22" s="617">
        <v>1</v>
      </c>
      <c r="C22" s="618" t="s">
        <v>774</v>
      </c>
      <c r="D22" s="592">
        <v>122</v>
      </c>
      <c r="E22" s="46">
        <v>136</v>
      </c>
      <c r="F22" s="593">
        <v>2</v>
      </c>
      <c r="G22" s="619">
        <v>2</v>
      </c>
      <c r="I22" s="617">
        <v>1</v>
      </c>
      <c r="J22" s="641" t="s">
        <v>775</v>
      </c>
      <c r="K22" s="592">
        <v>1</v>
      </c>
      <c r="L22" s="46">
        <v>11</v>
      </c>
      <c r="M22" s="143"/>
    </row>
    <row r="23" spans="2:13" ht="30" customHeight="1">
      <c r="B23" s="602">
        <v>2</v>
      </c>
      <c r="C23" s="603" t="s">
        <v>776</v>
      </c>
      <c r="D23" s="604">
        <v>26</v>
      </c>
      <c r="E23" s="49">
        <v>32</v>
      </c>
      <c r="F23" s="620">
        <v>1</v>
      </c>
      <c r="G23" s="621">
        <v>1</v>
      </c>
      <c r="I23" s="595">
        <v>2</v>
      </c>
      <c r="J23" s="596" t="s">
        <v>777</v>
      </c>
      <c r="K23" s="28">
        <v>4</v>
      </c>
      <c r="L23" s="48">
        <v>5</v>
      </c>
      <c r="M23" s="143"/>
    </row>
    <row r="24" spans="2:13" ht="30" customHeight="1">
      <c r="B24" s="607" t="s">
        <v>642</v>
      </c>
      <c r="C24" s="608"/>
      <c r="D24" s="609">
        <v>148</v>
      </c>
      <c r="E24" s="610">
        <v>168</v>
      </c>
      <c r="F24" s="611">
        <v>3</v>
      </c>
      <c r="G24" s="612">
        <v>3</v>
      </c>
      <c r="I24" s="595">
        <v>3</v>
      </c>
      <c r="J24" s="596" t="s">
        <v>778</v>
      </c>
      <c r="K24" s="28">
        <v>13</v>
      </c>
      <c r="L24" s="48">
        <v>16</v>
      </c>
      <c r="M24" s="143"/>
    </row>
    <row r="25" spans="2:13" ht="30" customHeight="1">
      <c r="B25" s="613"/>
      <c r="I25" s="595">
        <v>4</v>
      </c>
      <c r="J25" s="596" t="s">
        <v>779</v>
      </c>
      <c r="K25" s="28">
        <v>29</v>
      </c>
      <c r="L25" s="48">
        <v>26</v>
      </c>
      <c r="M25" s="143"/>
    </row>
    <row r="26" spans="9:15" ht="30" customHeight="1">
      <c r="I26" s="595">
        <v>5</v>
      </c>
      <c r="J26" s="596" t="s">
        <v>780</v>
      </c>
      <c r="K26" s="28">
        <v>33</v>
      </c>
      <c r="L26" s="48">
        <v>37</v>
      </c>
      <c r="M26" s="143"/>
      <c r="O26" s="143"/>
    </row>
    <row r="27" spans="9:13" ht="30" customHeight="1">
      <c r="I27" s="595">
        <v>6</v>
      </c>
      <c r="J27" s="596" t="s">
        <v>781</v>
      </c>
      <c r="K27" s="28">
        <v>28</v>
      </c>
      <c r="L27" s="48">
        <v>30</v>
      </c>
      <c r="M27" s="143"/>
    </row>
    <row r="28" spans="9:13" ht="30" customHeight="1">
      <c r="I28" s="595">
        <v>7</v>
      </c>
      <c r="J28" s="596" t="s">
        <v>782</v>
      </c>
      <c r="K28" s="28">
        <v>27</v>
      </c>
      <c r="L28" s="48">
        <v>26</v>
      </c>
      <c r="M28" s="143"/>
    </row>
    <row r="29" spans="9:13" ht="30" customHeight="1">
      <c r="I29" s="602">
        <v>8</v>
      </c>
      <c r="J29" s="603" t="s">
        <v>783</v>
      </c>
      <c r="K29" s="604">
        <v>13</v>
      </c>
      <c r="L29" s="49">
        <v>17</v>
      </c>
      <c r="M29" s="143"/>
    </row>
    <row r="30" spans="9:13" ht="30" customHeight="1">
      <c r="I30" s="642"/>
      <c r="J30" s="643" t="s">
        <v>642</v>
      </c>
      <c r="K30" s="609">
        <v>148</v>
      </c>
      <c r="L30" s="610">
        <v>168</v>
      </c>
      <c r="M30" s="143"/>
    </row>
    <row r="31" spans="9:13" ht="30" customHeight="1">
      <c r="I31" s="613"/>
      <c r="M31" s="143"/>
    </row>
    <row r="32" ht="26.25" customHeight="1">
      <c r="I32" s="613"/>
    </row>
    <row r="33" ht="16.5" customHeight="1"/>
    <row r="34" ht="15">
      <c r="I34" s="613"/>
    </row>
  </sheetData>
  <sheetProtection/>
  <mergeCells count="24">
    <mergeCell ref="B4:G4"/>
    <mergeCell ref="I4:L4"/>
    <mergeCell ref="D6:E6"/>
    <mergeCell ref="F6:G6"/>
    <mergeCell ref="I13:J13"/>
    <mergeCell ref="I14:J14"/>
    <mergeCell ref="B15:C15"/>
    <mergeCell ref="B18:G18"/>
    <mergeCell ref="I18:L18"/>
    <mergeCell ref="D20:E20"/>
    <mergeCell ref="F20:G20"/>
    <mergeCell ref="B24:C24"/>
    <mergeCell ref="B6:B7"/>
    <mergeCell ref="B20:B21"/>
    <mergeCell ref="C6:C7"/>
    <mergeCell ref="C20:C21"/>
    <mergeCell ref="I6:I7"/>
    <mergeCell ref="I20:I21"/>
    <mergeCell ref="J6:J7"/>
    <mergeCell ref="J20:J21"/>
    <mergeCell ref="K6:K7"/>
    <mergeCell ref="K20:K21"/>
    <mergeCell ref="L6:L7"/>
    <mergeCell ref="L20:L21"/>
  </mergeCells>
  <printOptions/>
  <pageMargins left="0.11999999999999998" right="0.2" top="0.75" bottom="0.75" header="0.31" footer="0.31"/>
  <pageSetup horizontalDpi="600" verticalDpi="600" orientation="portrait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1"/>
  <sheetViews>
    <sheetView showGridLines="0" zoomScale="75" zoomScaleNormal="75" zoomScaleSheetLayoutView="70" workbookViewId="0" topLeftCell="A4">
      <selection activeCell="H35" sqref="H35"/>
    </sheetView>
  </sheetViews>
  <sheetFormatPr defaultColWidth="9.140625" defaultRowHeight="12.75"/>
  <cols>
    <col min="1" max="1" width="3.00390625" style="524" customWidth="1"/>
    <col min="2" max="2" width="9.140625" style="524" customWidth="1"/>
    <col min="3" max="3" width="61.140625" style="524" customWidth="1"/>
    <col min="4" max="4" width="25.7109375" style="524" customWidth="1"/>
    <col min="5" max="5" width="2.28125" style="524" customWidth="1"/>
    <col min="6" max="6" width="9.140625" style="524" customWidth="1"/>
    <col min="7" max="7" width="69.00390625" style="524" customWidth="1"/>
    <col min="8" max="8" width="25.7109375" style="524" customWidth="1"/>
    <col min="9" max="16384" width="9.140625" style="524" customWidth="1"/>
  </cols>
  <sheetData>
    <row r="1" ht="15.75">
      <c r="H1" s="1" t="s">
        <v>784</v>
      </c>
    </row>
    <row r="2" ht="14.25">
      <c r="H2" s="525"/>
    </row>
    <row r="4" spans="2:8" ht="18">
      <c r="B4" s="526" t="s">
        <v>785</v>
      </c>
      <c r="C4" s="526"/>
      <c r="D4" s="526"/>
      <c r="E4" s="526"/>
      <c r="F4" s="526"/>
      <c r="G4" s="526"/>
      <c r="H4" s="526"/>
    </row>
    <row r="5" spans="2:5" ht="15.75">
      <c r="B5" s="527"/>
      <c r="C5" s="527"/>
      <c r="D5" s="527"/>
      <c r="E5" s="527"/>
    </row>
    <row r="6" spans="2:8" ht="21" customHeight="1">
      <c r="B6" s="528" t="s">
        <v>786</v>
      </c>
      <c r="C6" s="135" t="s">
        <v>787</v>
      </c>
      <c r="D6" s="529" t="s">
        <v>788</v>
      </c>
      <c r="E6" s="530"/>
      <c r="F6" s="528" t="s">
        <v>786</v>
      </c>
      <c r="G6" s="135" t="s">
        <v>787</v>
      </c>
      <c r="H6" s="529" t="s">
        <v>788</v>
      </c>
    </row>
    <row r="7" spans="2:15" ht="25.5" customHeight="1">
      <c r="B7" s="531"/>
      <c r="C7" s="140"/>
      <c r="D7" s="532"/>
      <c r="E7" s="533"/>
      <c r="F7" s="531"/>
      <c r="G7" s="140"/>
      <c r="H7" s="532"/>
      <c r="I7" s="574"/>
      <c r="J7" s="575"/>
      <c r="K7" s="574"/>
      <c r="L7" s="575"/>
      <c r="M7" s="574"/>
      <c r="N7" s="574"/>
      <c r="O7" s="574"/>
    </row>
    <row r="8" spans="2:15" ht="30" customHeight="1">
      <c r="B8" s="138"/>
      <c r="C8" s="534" t="s">
        <v>789</v>
      </c>
      <c r="D8" s="535">
        <v>159</v>
      </c>
      <c r="E8" s="536"/>
      <c r="F8" s="537"/>
      <c r="G8" s="538" t="s">
        <v>790</v>
      </c>
      <c r="H8" s="539">
        <v>168</v>
      </c>
      <c r="I8" s="574"/>
      <c r="J8" s="575"/>
      <c r="K8" s="574"/>
      <c r="L8" s="575"/>
      <c r="M8" s="574"/>
      <c r="N8" s="574"/>
      <c r="O8" s="574"/>
    </row>
    <row r="9" spans="2:15" s="522" customFormat="1" ht="30" customHeight="1">
      <c r="B9" s="540"/>
      <c r="C9" s="541" t="s">
        <v>791</v>
      </c>
      <c r="D9" s="542">
        <v>1</v>
      </c>
      <c r="E9" s="543"/>
      <c r="F9" s="544"/>
      <c r="G9" s="541" t="s">
        <v>792</v>
      </c>
      <c r="H9" s="545">
        <v>0</v>
      </c>
      <c r="I9" s="575"/>
      <c r="J9" s="575"/>
      <c r="K9" s="574"/>
      <c r="L9" s="575"/>
      <c r="M9" s="574"/>
      <c r="N9" s="574"/>
      <c r="O9" s="574"/>
    </row>
    <row r="10" spans="2:15" ht="30" customHeight="1">
      <c r="B10" s="147" t="s">
        <v>793</v>
      </c>
      <c r="C10" s="546" t="s">
        <v>794</v>
      </c>
      <c r="D10" s="547">
        <v>1</v>
      </c>
      <c r="E10" s="548"/>
      <c r="F10" s="549" t="s">
        <v>793</v>
      </c>
      <c r="G10" s="546" t="s">
        <v>795</v>
      </c>
      <c r="H10" s="550"/>
      <c r="I10" s="237"/>
      <c r="J10" s="237"/>
      <c r="K10" s="237"/>
      <c r="L10" s="237"/>
      <c r="M10" s="237"/>
      <c r="N10" s="237"/>
      <c r="O10" s="237"/>
    </row>
    <row r="11" spans="2:15" ht="30" customHeight="1">
      <c r="B11" s="147" t="s">
        <v>796</v>
      </c>
      <c r="C11" s="551"/>
      <c r="D11" s="547"/>
      <c r="E11" s="548"/>
      <c r="F11" s="549" t="s">
        <v>796</v>
      </c>
      <c r="G11" s="551"/>
      <c r="H11" s="550"/>
      <c r="I11" s="237"/>
      <c r="J11" s="237"/>
      <c r="K11" s="237"/>
      <c r="L11" s="237"/>
      <c r="M11" s="237"/>
      <c r="N11" s="237"/>
      <c r="O11" s="237"/>
    </row>
    <row r="12" spans="2:15" ht="30" customHeight="1">
      <c r="B12" s="147" t="s">
        <v>797</v>
      </c>
      <c r="C12" s="551"/>
      <c r="D12" s="547"/>
      <c r="E12" s="548"/>
      <c r="F12" s="549" t="s">
        <v>797</v>
      </c>
      <c r="G12" s="551"/>
      <c r="H12" s="550"/>
      <c r="I12" s="237"/>
      <c r="J12" s="237"/>
      <c r="K12" s="237"/>
      <c r="L12" s="237"/>
      <c r="M12" s="237"/>
      <c r="N12" s="237"/>
      <c r="O12" s="237"/>
    </row>
    <row r="13" spans="2:15" ht="30" customHeight="1">
      <c r="B13" s="147" t="s">
        <v>798</v>
      </c>
      <c r="C13" s="551"/>
      <c r="D13" s="547"/>
      <c r="E13" s="548"/>
      <c r="F13" s="549" t="s">
        <v>798</v>
      </c>
      <c r="G13" s="551"/>
      <c r="H13" s="550"/>
      <c r="I13" s="237"/>
      <c r="J13" s="237"/>
      <c r="K13" s="237"/>
      <c r="L13" s="237"/>
      <c r="M13" s="237"/>
      <c r="N13" s="237"/>
      <c r="O13" s="237"/>
    </row>
    <row r="14" spans="2:15" s="523" customFormat="1" ht="30" customHeight="1">
      <c r="B14" s="552"/>
      <c r="C14" s="553" t="s">
        <v>799</v>
      </c>
      <c r="D14" s="547">
        <v>8</v>
      </c>
      <c r="E14" s="554"/>
      <c r="F14" s="555"/>
      <c r="G14" s="553" t="s">
        <v>800</v>
      </c>
      <c r="H14" s="550">
        <v>5</v>
      </c>
      <c r="I14" s="576"/>
      <c r="J14" s="576"/>
      <c r="K14" s="576"/>
      <c r="L14" s="576"/>
      <c r="M14" s="576"/>
      <c r="N14" s="576"/>
      <c r="O14" s="576"/>
    </row>
    <row r="15" spans="2:15" ht="30" customHeight="1">
      <c r="B15" s="147" t="s">
        <v>793</v>
      </c>
      <c r="C15" s="546" t="s">
        <v>801</v>
      </c>
      <c r="D15" s="547">
        <v>8</v>
      </c>
      <c r="E15" s="548"/>
      <c r="F15" s="549" t="s">
        <v>793</v>
      </c>
      <c r="G15" s="546" t="s">
        <v>801</v>
      </c>
      <c r="H15" s="550">
        <v>5</v>
      </c>
      <c r="I15" s="237"/>
      <c r="J15" s="237"/>
      <c r="K15" s="237"/>
      <c r="L15" s="237"/>
      <c r="M15" s="237"/>
      <c r="N15" s="237"/>
      <c r="O15" s="237"/>
    </row>
    <row r="16" spans="2:15" ht="30" customHeight="1">
      <c r="B16" s="167" t="s">
        <v>796</v>
      </c>
      <c r="C16" s="556"/>
      <c r="D16" s="557"/>
      <c r="E16" s="548"/>
      <c r="F16" s="558" t="s">
        <v>796</v>
      </c>
      <c r="G16" s="556"/>
      <c r="H16" s="559"/>
      <c r="I16" s="237"/>
      <c r="J16" s="237"/>
      <c r="K16" s="237"/>
      <c r="L16" s="237"/>
      <c r="M16" s="237"/>
      <c r="N16" s="237"/>
      <c r="O16" s="237"/>
    </row>
    <row r="17" spans="2:15" ht="30" customHeight="1">
      <c r="B17" s="560"/>
      <c r="C17" s="538" t="s">
        <v>802</v>
      </c>
      <c r="D17" s="539">
        <v>166</v>
      </c>
      <c r="E17" s="561"/>
      <c r="F17" s="562"/>
      <c r="G17" s="538" t="s">
        <v>803</v>
      </c>
      <c r="H17" s="539">
        <v>173</v>
      </c>
      <c r="I17" s="237"/>
      <c r="J17" s="237"/>
      <c r="K17" s="237"/>
      <c r="L17" s="237"/>
      <c r="M17" s="237"/>
      <c r="N17" s="237"/>
      <c r="O17" s="237"/>
    </row>
    <row r="18" spans="2:15" ht="15.75">
      <c r="B18" s="563"/>
      <c r="C18" s="564"/>
      <c r="D18" s="565"/>
      <c r="E18" s="566"/>
      <c r="F18" s="565"/>
      <c r="G18" s="565"/>
      <c r="H18" s="567"/>
      <c r="I18" s="237"/>
      <c r="J18" s="237"/>
      <c r="K18" s="237"/>
      <c r="L18" s="237"/>
      <c r="M18" s="237"/>
      <c r="N18" s="237"/>
      <c r="O18" s="237"/>
    </row>
    <row r="19" spans="2:15" ht="14.25">
      <c r="B19" s="528" t="s">
        <v>786</v>
      </c>
      <c r="C19" s="135" t="s">
        <v>787</v>
      </c>
      <c r="D19" s="529" t="s">
        <v>788</v>
      </c>
      <c r="E19" s="561"/>
      <c r="F19" s="528" t="s">
        <v>786</v>
      </c>
      <c r="G19" s="135" t="s">
        <v>787</v>
      </c>
      <c r="H19" s="529" t="s">
        <v>788</v>
      </c>
      <c r="I19" s="237"/>
      <c r="J19" s="237"/>
      <c r="K19" s="237"/>
      <c r="L19" s="237"/>
      <c r="M19" s="237"/>
      <c r="N19" s="237"/>
      <c r="O19" s="237"/>
    </row>
    <row r="20" spans="2:15" ht="15">
      <c r="B20" s="531"/>
      <c r="C20" s="140"/>
      <c r="D20" s="532"/>
      <c r="E20" s="561"/>
      <c r="F20" s="531"/>
      <c r="G20" s="140"/>
      <c r="H20" s="532"/>
      <c r="I20" s="237"/>
      <c r="J20" s="237"/>
      <c r="K20" s="237"/>
      <c r="L20" s="237"/>
      <c r="M20" s="237"/>
      <c r="N20" s="237"/>
      <c r="O20" s="237"/>
    </row>
    <row r="21" spans="2:8" ht="30" customHeight="1">
      <c r="B21" s="537"/>
      <c r="C21" s="538" t="s">
        <v>802</v>
      </c>
      <c r="D21" s="539">
        <v>166</v>
      </c>
      <c r="E21" s="536"/>
      <c r="F21" s="537"/>
      <c r="G21" s="538" t="s">
        <v>803</v>
      </c>
      <c r="H21" s="539">
        <v>173</v>
      </c>
    </row>
    <row r="22" spans="2:8" ht="30" customHeight="1">
      <c r="B22" s="540"/>
      <c r="C22" s="541" t="s">
        <v>804</v>
      </c>
      <c r="D22" s="542">
        <v>2</v>
      </c>
      <c r="E22" s="548"/>
      <c r="F22" s="544"/>
      <c r="G22" s="541" t="s">
        <v>805</v>
      </c>
      <c r="H22" s="545">
        <v>0</v>
      </c>
    </row>
    <row r="23" spans="2:8" ht="30" customHeight="1">
      <c r="B23" s="147" t="s">
        <v>793</v>
      </c>
      <c r="C23" s="546" t="s">
        <v>794</v>
      </c>
      <c r="D23" s="547">
        <v>2</v>
      </c>
      <c r="E23" s="548"/>
      <c r="F23" s="549" t="s">
        <v>793</v>
      </c>
      <c r="G23" s="546" t="s">
        <v>795</v>
      </c>
      <c r="H23" s="550"/>
    </row>
    <row r="24" spans="2:8" ht="30" customHeight="1">
      <c r="B24" s="147" t="s">
        <v>796</v>
      </c>
      <c r="C24" s="551"/>
      <c r="D24" s="547"/>
      <c r="E24" s="548"/>
      <c r="F24" s="549" t="s">
        <v>796</v>
      </c>
      <c r="G24" s="551"/>
      <c r="H24" s="550"/>
    </row>
    <row r="25" spans="2:8" ht="30" customHeight="1">
      <c r="B25" s="147" t="s">
        <v>797</v>
      </c>
      <c r="C25" s="551"/>
      <c r="D25" s="547"/>
      <c r="E25" s="548"/>
      <c r="F25" s="549" t="s">
        <v>797</v>
      </c>
      <c r="G25" s="551"/>
      <c r="H25" s="550"/>
    </row>
    <row r="26" spans="2:8" ht="30" customHeight="1">
      <c r="B26" s="147" t="s">
        <v>798</v>
      </c>
      <c r="C26" s="551"/>
      <c r="D26" s="547"/>
      <c r="E26" s="548"/>
      <c r="F26" s="549" t="s">
        <v>798</v>
      </c>
      <c r="G26" s="551"/>
      <c r="H26" s="550"/>
    </row>
    <row r="27" spans="2:8" ht="30" customHeight="1">
      <c r="B27" s="552"/>
      <c r="C27" s="553" t="s">
        <v>806</v>
      </c>
      <c r="D27" s="568">
        <v>4</v>
      </c>
      <c r="E27" s="554"/>
      <c r="F27" s="555"/>
      <c r="G27" s="553" t="s">
        <v>807</v>
      </c>
      <c r="H27" s="569">
        <v>2</v>
      </c>
    </row>
    <row r="28" spans="2:8" ht="30" customHeight="1">
      <c r="B28" s="147" t="s">
        <v>793</v>
      </c>
      <c r="C28" s="546" t="s">
        <v>801</v>
      </c>
      <c r="D28" s="547">
        <v>4</v>
      </c>
      <c r="E28" s="548"/>
      <c r="F28" s="549" t="s">
        <v>793</v>
      </c>
      <c r="G28" s="546" t="s">
        <v>801</v>
      </c>
      <c r="H28" s="550">
        <v>2</v>
      </c>
    </row>
    <row r="29" spans="2:8" ht="30" customHeight="1">
      <c r="B29" s="167" t="s">
        <v>796</v>
      </c>
      <c r="C29" s="556"/>
      <c r="D29" s="557"/>
      <c r="E29" s="548"/>
      <c r="F29" s="558" t="s">
        <v>796</v>
      </c>
      <c r="G29" s="556"/>
      <c r="H29" s="559"/>
    </row>
    <row r="30" spans="2:8" ht="30" customHeight="1">
      <c r="B30" s="138"/>
      <c r="C30" s="534" t="s">
        <v>790</v>
      </c>
      <c r="D30" s="570">
        <v>168</v>
      </c>
      <c r="E30" s="571"/>
      <c r="F30" s="572"/>
      <c r="G30" s="534" t="s">
        <v>808</v>
      </c>
      <c r="H30" s="535">
        <v>175</v>
      </c>
    </row>
    <row r="31" spans="2:3" ht="14.25">
      <c r="B31" s="573"/>
      <c r="C31" s="573"/>
    </row>
  </sheetData>
  <sheetProtection/>
  <mergeCells count="22">
    <mergeCell ref="B4:H4"/>
    <mergeCell ref="B6:B7"/>
    <mergeCell ref="B19:B20"/>
    <mergeCell ref="C6:C7"/>
    <mergeCell ref="C19:C20"/>
    <mergeCell ref="D6:D7"/>
    <mergeCell ref="D19:D20"/>
    <mergeCell ref="E6:E7"/>
    <mergeCell ref="E17:E20"/>
    <mergeCell ref="F6:F7"/>
    <mergeCell ref="F19:F20"/>
    <mergeCell ref="G6:G7"/>
    <mergeCell ref="G19:G20"/>
    <mergeCell ref="H6:H7"/>
    <mergeCell ref="H19:H20"/>
    <mergeCell ref="I7:I9"/>
    <mergeCell ref="J7:J9"/>
    <mergeCell ref="K7:K9"/>
    <mergeCell ref="L7:L9"/>
    <mergeCell ref="M7:M9"/>
    <mergeCell ref="N7:N9"/>
    <mergeCell ref="O7:O9"/>
  </mergeCells>
  <printOptions horizontalCentered="1"/>
  <pageMargins left="0.35" right="0.51" top="0.75" bottom="0.75" header="0.31" footer="0.31"/>
  <pageSetup horizontalDpi="600" verticalDpi="600" orientation="landscape" scale="65"/>
  <ignoredErrors>
    <ignoredError sqref="F10:F16 B23:B29 F23:F29 B10:B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workbookViewId="0" topLeftCell="A34">
      <selection activeCell="B23" sqref="B23:M23"/>
    </sheetView>
  </sheetViews>
  <sheetFormatPr defaultColWidth="18.00390625" defaultRowHeight="12.75"/>
  <cols>
    <col min="1" max="1" width="2.8515625" style="273" customWidth="1"/>
    <col min="2" max="2" width="11.8515625" style="273" customWidth="1"/>
    <col min="3" max="4" width="12.7109375" style="273" customWidth="1"/>
    <col min="5" max="5" width="12.57421875" style="273" customWidth="1"/>
    <col min="6" max="6" width="12.7109375" style="273" customWidth="1"/>
    <col min="7" max="7" width="14.7109375" style="273" customWidth="1"/>
    <col min="8" max="14" width="12.7109375" style="273" customWidth="1"/>
    <col min="15" max="15" width="13.421875" style="273" bestFit="1" customWidth="1"/>
    <col min="16" max="254" width="9.140625" style="273" customWidth="1"/>
    <col min="255" max="16384" width="18.00390625" style="273" customWidth="1"/>
  </cols>
  <sheetData>
    <row r="2" ht="12.75">
      <c r="N2" s="345" t="s">
        <v>809</v>
      </c>
    </row>
    <row r="4" spans="2:14" ht="15.75">
      <c r="B4" s="472" t="s">
        <v>810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2:14" ht="13.5"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517" t="s">
        <v>632</v>
      </c>
    </row>
    <row r="6" spans="2:14" ht="15" customHeight="1">
      <c r="B6" s="474" t="s">
        <v>811</v>
      </c>
      <c r="C6" s="475" t="s">
        <v>642</v>
      </c>
      <c r="D6" s="476"/>
      <c r="E6" s="477"/>
      <c r="F6" s="478" t="s">
        <v>812</v>
      </c>
      <c r="G6" s="479"/>
      <c r="H6" s="480"/>
      <c r="I6" s="518" t="s">
        <v>813</v>
      </c>
      <c r="J6" s="519"/>
      <c r="K6" s="520"/>
      <c r="L6" s="478" t="s">
        <v>814</v>
      </c>
      <c r="M6" s="479"/>
      <c r="N6" s="480"/>
    </row>
    <row r="7" spans="2:14" ht="12.75" customHeight="1">
      <c r="B7" s="481"/>
      <c r="C7" s="482" t="s">
        <v>788</v>
      </c>
      <c r="D7" s="483" t="s">
        <v>815</v>
      </c>
      <c r="E7" s="484" t="s">
        <v>816</v>
      </c>
      <c r="F7" s="482" t="s">
        <v>788</v>
      </c>
      <c r="G7" s="483" t="s">
        <v>815</v>
      </c>
      <c r="H7" s="484" t="s">
        <v>816</v>
      </c>
      <c r="I7" s="482" t="s">
        <v>788</v>
      </c>
      <c r="J7" s="483" t="s">
        <v>815</v>
      </c>
      <c r="K7" s="484" t="s">
        <v>816</v>
      </c>
      <c r="L7" s="482" t="s">
        <v>788</v>
      </c>
      <c r="M7" s="483" t="s">
        <v>815</v>
      </c>
      <c r="N7" s="484" t="s">
        <v>816</v>
      </c>
    </row>
    <row r="8" spans="2:14" ht="21.75" customHeight="1">
      <c r="B8" s="281"/>
      <c r="C8" s="485"/>
      <c r="D8" s="486"/>
      <c r="E8" s="487"/>
      <c r="F8" s="485"/>
      <c r="G8" s="486"/>
      <c r="H8" s="487"/>
      <c r="I8" s="485"/>
      <c r="J8" s="486"/>
      <c r="K8" s="487"/>
      <c r="L8" s="485"/>
      <c r="M8" s="486"/>
      <c r="N8" s="487"/>
    </row>
    <row r="9" spans="2:15" ht="12.75">
      <c r="B9" s="488" t="s">
        <v>817</v>
      </c>
      <c r="C9" s="489">
        <v>166</v>
      </c>
      <c r="D9" s="490">
        <v>11399481</v>
      </c>
      <c r="E9" s="491">
        <v>68671.57042168675</v>
      </c>
      <c r="F9" s="492">
        <v>164</v>
      </c>
      <c r="G9" s="490">
        <v>11035877</v>
      </c>
      <c r="H9" s="491">
        <v>67291.93103658536</v>
      </c>
      <c r="I9" s="492"/>
      <c r="J9" s="490"/>
      <c r="K9" s="491"/>
      <c r="L9" s="492">
        <v>2</v>
      </c>
      <c r="M9" s="490">
        <v>363604</v>
      </c>
      <c r="N9" s="491">
        <v>181802</v>
      </c>
      <c r="O9" s="312"/>
    </row>
    <row r="10" spans="2:15" ht="12.75">
      <c r="B10" s="493" t="s">
        <v>818</v>
      </c>
      <c r="C10" s="494">
        <v>166</v>
      </c>
      <c r="D10" s="495">
        <v>11240910</v>
      </c>
      <c r="E10" s="496">
        <v>67716.32554216866</v>
      </c>
      <c r="F10" s="497">
        <v>164</v>
      </c>
      <c r="G10" s="495">
        <v>10880222</v>
      </c>
      <c r="H10" s="496">
        <v>66342.81731707316</v>
      </c>
      <c r="I10" s="497"/>
      <c r="J10" s="495"/>
      <c r="K10" s="496"/>
      <c r="L10" s="497">
        <v>2</v>
      </c>
      <c r="M10" s="495">
        <v>360688</v>
      </c>
      <c r="N10" s="496">
        <v>180344</v>
      </c>
      <c r="O10" s="312"/>
    </row>
    <row r="11" spans="2:15" ht="12.75">
      <c r="B11" s="493" t="s">
        <v>819</v>
      </c>
      <c r="C11" s="494">
        <v>164</v>
      </c>
      <c r="D11" s="495">
        <v>11156218</v>
      </c>
      <c r="E11" s="496">
        <v>68025.71701219512</v>
      </c>
      <c r="F11" s="497">
        <v>162</v>
      </c>
      <c r="G11" s="495">
        <v>10815418</v>
      </c>
      <c r="H11" s="496">
        <v>66761.83697530864</v>
      </c>
      <c r="I11" s="497"/>
      <c r="J11" s="495"/>
      <c r="K11" s="496"/>
      <c r="L11" s="497">
        <v>2</v>
      </c>
      <c r="M11" s="495">
        <v>340800</v>
      </c>
      <c r="N11" s="496">
        <v>170400</v>
      </c>
      <c r="O11" s="312"/>
    </row>
    <row r="12" spans="2:15" ht="12.75">
      <c r="B12" s="493" t="s">
        <v>820</v>
      </c>
      <c r="C12" s="494">
        <v>164</v>
      </c>
      <c r="D12" s="495">
        <v>11096073</v>
      </c>
      <c r="E12" s="496">
        <v>67658.98195121951</v>
      </c>
      <c r="F12" s="497">
        <v>162</v>
      </c>
      <c r="G12" s="495">
        <v>10876445</v>
      </c>
      <c r="H12" s="496">
        <v>67138.54962962962</v>
      </c>
      <c r="I12" s="497"/>
      <c r="J12" s="495"/>
      <c r="K12" s="496"/>
      <c r="L12" s="497">
        <v>2</v>
      </c>
      <c r="M12" s="495">
        <v>219628</v>
      </c>
      <c r="N12" s="496">
        <v>109814</v>
      </c>
      <c r="O12" s="312"/>
    </row>
    <row r="13" spans="2:15" ht="12.75">
      <c r="B13" s="493" t="s">
        <v>821</v>
      </c>
      <c r="C13" s="494">
        <v>163</v>
      </c>
      <c r="D13" s="495">
        <v>11189686</v>
      </c>
      <c r="E13" s="496">
        <v>68648.38006134969</v>
      </c>
      <c r="F13" s="497">
        <v>161</v>
      </c>
      <c r="G13" s="495">
        <v>10980845</v>
      </c>
      <c r="H13" s="496">
        <v>68204.00590062111</v>
      </c>
      <c r="I13" s="497"/>
      <c r="J13" s="495"/>
      <c r="K13" s="496"/>
      <c r="L13" s="497">
        <v>2</v>
      </c>
      <c r="M13" s="495">
        <v>208841</v>
      </c>
      <c r="N13" s="496">
        <v>104420.5</v>
      </c>
      <c r="O13" s="312"/>
    </row>
    <row r="14" spans="2:15" ht="12.75">
      <c r="B14" s="493" t="s">
        <v>822</v>
      </c>
      <c r="C14" s="494">
        <v>165</v>
      </c>
      <c r="D14" s="495">
        <v>11148393</v>
      </c>
      <c r="E14" s="496">
        <v>67566.01545454546</v>
      </c>
      <c r="F14" s="497">
        <v>163</v>
      </c>
      <c r="G14" s="495">
        <v>10937277</v>
      </c>
      <c r="H14" s="496">
        <v>67099.85613496933</v>
      </c>
      <c r="I14" s="497"/>
      <c r="J14" s="495"/>
      <c r="K14" s="496"/>
      <c r="L14" s="497">
        <v>2</v>
      </c>
      <c r="M14" s="495">
        <v>211116</v>
      </c>
      <c r="N14" s="496">
        <v>105558</v>
      </c>
      <c r="O14" s="312"/>
    </row>
    <row r="15" spans="2:15" ht="12.75">
      <c r="B15" s="493" t="s">
        <v>823</v>
      </c>
      <c r="C15" s="494">
        <v>163</v>
      </c>
      <c r="D15" s="495">
        <v>11063540</v>
      </c>
      <c r="E15" s="496">
        <v>67874.48030674846</v>
      </c>
      <c r="F15" s="497">
        <v>161</v>
      </c>
      <c r="G15" s="495">
        <v>10853186</v>
      </c>
      <c r="H15" s="496">
        <v>67411.09496894409</v>
      </c>
      <c r="I15" s="497"/>
      <c r="J15" s="495"/>
      <c r="K15" s="496"/>
      <c r="L15" s="497">
        <v>2</v>
      </c>
      <c r="M15" s="495">
        <v>210354</v>
      </c>
      <c r="N15" s="496">
        <v>105177</v>
      </c>
      <c r="O15" s="312"/>
    </row>
    <row r="16" spans="2:15" ht="12.75">
      <c r="B16" s="493" t="s">
        <v>824</v>
      </c>
      <c r="C16" s="494">
        <v>164</v>
      </c>
      <c r="D16" s="495">
        <v>11258198</v>
      </c>
      <c r="E16" s="496">
        <v>68647.54981707317</v>
      </c>
      <c r="F16" s="497">
        <v>162</v>
      </c>
      <c r="G16" s="495">
        <v>11044628</v>
      </c>
      <c r="H16" s="496">
        <v>68176.71709876542</v>
      </c>
      <c r="I16" s="497"/>
      <c r="J16" s="495"/>
      <c r="K16" s="496"/>
      <c r="L16" s="497">
        <v>2</v>
      </c>
      <c r="M16" s="495">
        <v>213570</v>
      </c>
      <c r="N16" s="496">
        <v>106785</v>
      </c>
      <c r="O16" s="312"/>
    </row>
    <row r="17" spans="2:15" ht="12.75">
      <c r="B17" s="493" t="s">
        <v>825</v>
      </c>
      <c r="C17" s="494">
        <v>166</v>
      </c>
      <c r="D17" s="495">
        <v>11317403</v>
      </c>
      <c r="E17" s="496">
        <v>68177.12439759036</v>
      </c>
      <c r="F17" s="497">
        <v>164</v>
      </c>
      <c r="G17" s="495">
        <v>10944570</v>
      </c>
      <c r="H17" s="496">
        <v>66735.18079268294</v>
      </c>
      <c r="I17" s="497"/>
      <c r="J17" s="495"/>
      <c r="K17" s="496"/>
      <c r="L17" s="497">
        <v>2</v>
      </c>
      <c r="M17" s="495">
        <v>372833</v>
      </c>
      <c r="N17" s="496">
        <v>186416.5</v>
      </c>
      <c r="O17" s="312"/>
    </row>
    <row r="18" spans="2:15" ht="12.75">
      <c r="B18" s="493" t="s">
        <v>826</v>
      </c>
      <c r="C18" s="494">
        <v>167</v>
      </c>
      <c r="D18" s="495">
        <v>11506718</v>
      </c>
      <c r="E18" s="496">
        <v>68902.50071856286</v>
      </c>
      <c r="F18" s="497">
        <v>165</v>
      </c>
      <c r="G18" s="495">
        <v>11128893</v>
      </c>
      <c r="H18" s="496">
        <v>67447.83406060605</v>
      </c>
      <c r="I18" s="497"/>
      <c r="J18" s="495"/>
      <c r="K18" s="496"/>
      <c r="L18" s="497">
        <v>2</v>
      </c>
      <c r="M18" s="495">
        <v>377825</v>
      </c>
      <c r="N18" s="496">
        <v>188912.5</v>
      </c>
      <c r="O18" s="312"/>
    </row>
    <row r="19" spans="2:15" ht="12.75">
      <c r="B19" s="493" t="s">
        <v>827</v>
      </c>
      <c r="C19" s="494">
        <v>165</v>
      </c>
      <c r="D19" s="495">
        <v>11100000</v>
      </c>
      <c r="E19" s="496">
        <v>67272.72727272728</v>
      </c>
      <c r="F19" s="497">
        <v>163</v>
      </c>
      <c r="G19" s="495">
        <v>10730000</v>
      </c>
      <c r="H19" s="496">
        <v>65828.2208588957</v>
      </c>
      <c r="I19" s="497"/>
      <c r="J19" s="495"/>
      <c r="K19" s="496"/>
      <c r="L19" s="497">
        <v>2</v>
      </c>
      <c r="M19" s="495">
        <v>370000</v>
      </c>
      <c r="N19" s="496">
        <v>185000</v>
      </c>
      <c r="O19" s="312"/>
    </row>
    <row r="20" spans="2:15" ht="12.75">
      <c r="B20" s="493" t="s">
        <v>828</v>
      </c>
      <c r="C20" s="494">
        <v>165</v>
      </c>
      <c r="D20" s="495">
        <v>11150000</v>
      </c>
      <c r="E20" s="496">
        <v>67575.75757575757</v>
      </c>
      <c r="F20" s="497">
        <v>163</v>
      </c>
      <c r="G20" s="495">
        <v>10780000</v>
      </c>
      <c r="H20" s="496">
        <v>66134.96932515338</v>
      </c>
      <c r="I20" s="497"/>
      <c r="J20" s="495"/>
      <c r="K20" s="496"/>
      <c r="L20" s="497">
        <v>2</v>
      </c>
      <c r="M20" s="495">
        <v>370000</v>
      </c>
      <c r="N20" s="496">
        <v>185000</v>
      </c>
      <c r="O20" s="312"/>
    </row>
    <row r="21" spans="2:15" ht="12.75">
      <c r="B21" s="498" t="s">
        <v>642</v>
      </c>
      <c r="C21" s="494"/>
      <c r="D21" s="499">
        <f>SUM(D9:D20)</f>
        <v>134626620</v>
      </c>
      <c r="E21" s="500"/>
      <c r="F21" s="501"/>
      <c r="G21" s="502">
        <f>SUM(G9:G20)</f>
        <v>131007361</v>
      </c>
      <c r="H21" s="503"/>
      <c r="I21" s="501"/>
      <c r="J21" s="502"/>
      <c r="K21" s="503"/>
      <c r="L21" s="501"/>
      <c r="M21" s="502">
        <v>3619259</v>
      </c>
      <c r="N21" s="496"/>
      <c r="O21" s="312"/>
    </row>
    <row r="22" spans="2:15" ht="13.5">
      <c r="B22" s="504" t="s">
        <v>829</v>
      </c>
      <c r="C22" s="505">
        <v>165</v>
      </c>
      <c r="D22" s="506">
        <v>11218884.882499998</v>
      </c>
      <c r="E22" s="507">
        <v>67993.2417121212</v>
      </c>
      <c r="F22" s="508">
        <v>163</v>
      </c>
      <c r="G22" s="506">
        <v>10917279.965833334</v>
      </c>
      <c r="H22" s="507">
        <v>66977.17770449899</v>
      </c>
      <c r="I22" s="508"/>
      <c r="J22" s="506"/>
      <c r="K22" s="507"/>
      <c r="L22" s="508">
        <v>2</v>
      </c>
      <c r="M22" s="506">
        <v>301604.9166666667</v>
      </c>
      <c r="N22" s="507">
        <v>150802.45833333334</v>
      </c>
      <c r="O22" s="312"/>
    </row>
    <row r="23" spans="2:15" ht="12.75">
      <c r="B23" s="509" t="s">
        <v>830</v>
      </c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312"/>
      <c r="O23" s="312"/>
    </row>
    <row r="24" spans="2:15" ht="12.75">
      <c r="B24" s="510" t="s">
        <v>831</v>
      </c>
      <c r="C24" s="510"/>
      <c r="D24" s="510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</row>
    <row r="25" spans="2:15" ht="12.75"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</row>
    <row r="26" spans="2:15" ht="12.75"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</row>
    <row r="27" spans="2:15" ht="12.75"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</row>
    <row r="28" spans="2:15" ht="15.75">
      <c r="B28" s="511" t="s">
        <v>832</v>
      </c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312"/>
    </row>
    <row r="29" spans="2:15" ht="15">
      <c r="B29" s="394"/>
      <c r="C29" s="395"/>
      <c r="D29" s="395"/>
      <c r="E29" s="395"/>
      <c r="F29" s="395"/>
      <c r="G29" s="396"/>
      <c r="H29" s="396"/>
      <c r="I29" s="396"/>
      <c r="J29" s="396"/>
      <c r="K29" s="396"/>
      <c r="L29" s="396"/>
      <c r="M29" s="51"/>
      <c r="N29" s="441" t="s">
        <v>632</v>
      </c>
      <c r="O29" s="312"/>
    </row>
    <row r="30" spans="2:15" ht="15" customHeight="1">
      <c r="B30" s="397" t="s">
        <v>833</v>
      </c>
      <c r="C30" s="398" t="s">
        <v>642</v>
      </c>
      <c r="D30" s="399"/>
      <c r="E30" s="400"/>
      <c r="F30" s="317" t="s">
        <v>834</v>
      </c>
      <c r="G30" s="401"/>
      <c r="H30" s="402"/>
      <c r="I30" s="317" t="s">
        <v>813</v>
      </c>
      <c r="J30" s="401"/>
      <c r="K30" s="402"/>
      <c r="L30" s="317" t="s">
        <v>814</v>
      </c>
      <c r="M30" s="401"/>
      <c r="N30" s="402"/>
      <c r="O30" s="442"/>
    </row>
    <row r="31" spans="2:15" ht="12.75" customHeight="1">
      <c r="B31" s="403"/>
      <c r="C31" s="404" t="s">
        <v>788</v>
      </c>
      <c r="D31" s="405" t="s">
        <v>815</v>
      </c>
      <c r="E31" s="406" t="s">
        <v>816</v>
      </c>
      <c r="F31" s="404" t="s">
        <v>788</v>
      </c>
      <c r="G31" s="405" t="s">
        <v>815</v>
      </c>
      <c r="H31" s="406" t="s">
        <v>816</v>
      </c>
      <c r="I31" s="404" t="s">
        <v>788</v>
      </c>
      <c r="J31" s="405" t="s">
        <v>815</v>
      </c>
      <c r="K31" s="406" t="s">
        <v>816</v>
      </c>
      <c r="L31" s="404" t="s">
        <v>788</v>
      </c>
      <c r="M31" s="405" t="s">
        <v>815</v>
      </c>
      <c r="N31" s="406" t="s">
        <v>816</v>
      </c>
      <c r="O31" s="312"/>
    </row>
    <row r="32" spans="1:15" ht="21.75" customHeight="1">
      <c r="A32" s="407"/>
      <c r="B32" s="408"/>
      <c r="C32" s="409"/>
      <c r="D32" s="410"/>
      <c r="E32" s="411"/>
      <c r="F32" s="409"/>
      <c r="G32" s="410"/>
      <c r="H32" s="411"/>
      <c r="I32" s="409"/>
      <c r="J32" s="410"/>
      <c r="K32" s="411"/>
      <c r="L32" s="409"/>
      <c r="M32" s="410"/>
      <c r="N32" s="411"/>
      <c r="O32" s="312"/>
    </row>
    <row r="33" spans="1:15" ht="14.25" customHeight="1">
      <c r="A33" s="407"/>
      <c r="B33" s="412" t="s">
        <v>817</v>
      </c>
      <c r="C33" s="492">
        <v>175</v>
      </c>
      <c r="D33" s="490">
        <v>13114300</v>
      </c>
      <c r="E33" s="512">
        <v>74938.85714285714</v>
      </c>
      <c r="F33" s="492">
        <v>173</v>
      </c>
      <c r="G33" s="490">
        <v>12714300</v>
      </c>
      <c r="H33" s="491">
        <v>73493.06358381503</v>
      </c>
      <c r="I33" s="492"/>
      <c r="J33" s="490"/>
      <c r="K33" s="491"/>
      <c r="L33" s="492">
        <v>2</v>
      </c>
      <c r="M33" s="490">
        <v>400000</v>
      </c>
      <c r="N33" s="491">
        <v>200000</v>
      </c>
      <c r="O33" s="312"/>
    </row>
    <row r="34" spans="1:15" ht="14.25" customHeight="1">
      <c r="A34" s="407"/>
      <c r="B34" s="416" t="s">
        <v>818</v>
      </c>
      <c r="C34" s="497">
        <v>175</v>
      </c>
      <c r="D34" s="495">
        <v>13070800</v>
      </c>
      <c r="E34" s="513">
        <v>74690.28571428571</v>
      </c>
      <c r="F34" s="497">
        <v>173</v>
      </c>
      <c r="G34" s="495">
        <v>12670800</v>
      </c>
      <c r="H34" s="496">
        <v>73241.61849710983</v>
      </c>
      <c r="I34" s="497"/>
      <c r="J34" s="495"/>
      <c r="K34" s="496"/>
      <c r="L34" s="497">
        <v>2</v>
      </c>
      <c r="M34" s="495">
        <v>400000</v>
      </c>
      <c r="N34" s="496">
        <v>200000</v>
      </c>
      <c r="O34" s="312"/>
    </row>
    <row r="35" spans="1:15" ht="14.25" customHeight="1">
      <c r="A35" s="407"/>
      <c r="B35" s="416" t="s">
        <v>819</v>
      </c>
      <c r="C35" s="497">
        <v>175</v>
      </c>
      <c r="D35" s="495">
        <v>12925750</v>
      </c>
      <c r="E35" s="513">
        <v>73861.42857142857</v>
      </c>
      <c r="F35" s="497">
        <v>173</v>
      </c>
      <c r="G35" s="495">
        <v>12525750</v>
      </c>
      <c r="H35" s="496">
        <v>72403.17919075144</v>
      </c>
      <c r="I35" s="497"/>
      <c r="J35" s="495"/>
      <c r="K35" s="496"/>
      <c r="L35" s="497">
        <v>2</v>
      </c>
      <c r="M35" s="495">
        <v>400000</v>
      </c>
      <c r="N35" s="496">
        <v>200000</v>
      </c>
      <c r="O35" s="312"/>
    </row>
    <row r="36" spans="1:15" ht="14.25" customHeight="1">
      <c r="A36" s="407"/>
      <c r="B36" s="416" t="s">
        <v>820</v>
      </c>
      <c r="C36" s="497">
        <v>175</v>
      </c>
      <c r="D36" s="495">
        <v>13099800</v>
      </c>
      <c r="E36" s="513">
        <v>74856</v>
      </c>
      <c r="F36" s="497">
        <v>173</v>
      </c>
      <c r="G36" s="495">
        <v>12699800</v>
      </c>
      <c r="H36" s="496">
        <v>73409.2485549133</v>
      </c>
      <c r="I36" s="497"/>
      <c r="J36" s="495"/>
      <c r="K36" s="496"/>
      <c r="L36" s="497">
        <v>2</v>
      </c>
      <c r="M36" s="495">
        <v>400000</v>
      </c>
      <c r="N36" s="496">
        <v>200000</v>
      </c>
      <c r="O36" s="312"/>
    </row>
    <row r="37" spans="1:15" ht="14.25" customHeight="1">
      <c r="A37" s="407"/>
      <c r="B37" s="416" t="s">
        <v>821</v>
      </c>
      <c r="C37" s="497">
        <v>175</v>
      </c>
      <c r="D37" s="495">
        <v>13070800</v>
      </c>
      <c r="E37" s="513">
        <v>74690.28571428571</v>
      </c>
      <c r="F37" s="497">
        <v>173</v>
      </c>
      <c r="G37" s="495">
        <v>12670800</v>
      </c>
      <c r="H37" s="496">
        <v>73241.61849710983</v>
      </c>
      <c r="I37" s="497"/>
      <c r="J37" s="495"/>
      <c r="K37" s="496"/>
      <c r="L37" s="497">
        <v>2</v>
      </c>
      <c r="M37" s="495">
        <v>400000</v>
      </c>
      <c r="N37" s="496">
        <v>200000</v>
      </c>
      <c r="O37" s="312"/>
    </row>
    <row r="38" spans="1:15" ht="14.25" customHeight="1">
      <c r="A38" s="407"/>
      <c r="B38" s="416" t="s">
        <v>822</v>
      </c>
      <c r="C38" s="497">
        <v>175</v>
      </c>
      <c r="D38" s="495">
        <v>12925750</v>
      </c>
      <c r="E38" s="513">
        <v>73861.42857142857</v>
      </c>
      <c r="F38" s="497">
        <v>173</v>
      </c>
      <c r="G38" s="495">
        <v>12525750</v>
      </c>
      <c r="H38" s="496">
        <v>72403.17919075144</v>
      </c>
      <c r="I38" s="497"/>
      <c r="J38" s="495"/>
      <c r="K38" s="496"/>
      <c r="L38" s="497">
        <v>2</v>
      </c>
      <c r="M38" s="495">
        <v>400000</v>
      </c>
      <c r="N38" s="496">
        <v>200000</v>
      </c>
      <c r="O38" s="312"/>
    </row>
    <row r="39" spans="1:15" ht="14.25" customHeight="1">
      <c r="A39" s="407"/>
      <c r="B39" s="416" t="s">
        <v>823</v>
      </c>
      <c r="C39" s="497">
        <v>175</v>
      </c>
      <c r="D39" s="495">
        <v>12925750</v>
      </c>
      <c r="E39" s="513">
        <v>73861.42857142857</v>
      </c>
      <c r="F39" s="497">
        <v>173</v>
      </c>
      <c r="G39" s="495">
        <v>12525750</v>
      </c>
      <c r="H39" s="496">
        <v>72403.17919075144</v>
      </c>
      <c r="I39" s="497"/>
      <c r="J39" s="495"/>
      <c r="K39" s="496"/>
      <c r="L39" s="497">
        <v>2</v>
      </c>
      <c r="M39" s="495">
        <v>400000</v>
      </c>
      <c r="N39" s="496">
        <v>200000</v>
      </c>
      <c r="O39" s="312"/>
    </row>
    <row r="40" spans="1:15" ht="14.25" customHeight="1">
      <c r="A40" s="407"/>
      <c r="B40" s="416" t="s">
        <v>824</v>
      </c>
      <c r="C40" s="497">
        <v>175</v>
      </c>
      <c r="D40" s="495">
        <v>13361200</v>
      </c>
      <c r="E40" s="513">
        <v>76349.71428571429</v>
      </c>
      <c r="F40" s="497">
        <v>173</v>
      </c>
      <c r="G40" s="495">
        <v>12961200</v>
      </c>
      <c r="H40" s="496">
        <v>74920.23121387283</v>
      </c>
      <c r="I40" s="497"/>
      <c r="J40" s="495"/>
      <c r="K40" s="496"/>
      <c r="L40" s="497">
        <v>2</v>
      </c>
      <c r="M40" s="495">
        <v>400000</v>
      </c>
      <c r="N40" s="496">
        <v>200000</v>
      </c>
      <c r="O40" s="312"/>
    </row>
    <row r="41" spans="1:15" ht="14.25" customHeight="1">
      <c r="A41" s="407"/>
      <c r="B41" s="416" t="s">
        <v>825</v>
      </c>
      <c r="C41" s="497">
        <v>175</v>
      </c>
      <c r="D41" s="495">
        <v>12925750</v>
      </c>
      <c r="E41" s="513">
        <v>73861.42857142857</v>
      </c>
      <c r="F41" s="497">
        <v>173</v>
      </c>
      <c r="G41" s="495">
        <v>12525750</v>
      </c>
      <c r="H41" s="496">
        <v>72403.17919075144</v>
      </c>
      <c r="I41" s="497"/>
      <c r="J41" s="495"/>
      <c r="K41" s="496"/>
      <c r="L41" s="497">
        <v>2</v>
      </c>
      <c r="M41" s="495">
        <v>400000</v>
      </c>
      <c r="N41" s="496">
        <v>200000</v>
      </c>
      <c r="O41" s="312"/>
    </row>
    <row r="42" spans="1:15" ht="14.25" customHeight="1">
      <c r="A42" s="407"/>
      <c r="B42" s="416" t="s">
        <v>826</v>
      </c>
      <c r="C42" s="497">
        <v>175</v>
      </c>
      <c r="D42" s="495">
        <v>12925750</v>
      </c>
      <c r="E42" s="513">
        <v>73861.42857142857</v>
      </c>
      <c r="F42" s="497">
        <v>173</v>
      </c>
      <c r="G42" s="495">
        <v>12525750</v>
      </c>
      <c r="H42" s="496">
        <v>72403.17919075144</v>
      </c>
      <c r="I42" s="497"/>
      <c r="J42" s="495"/>
      <c r="K42" s="496"/>
      <c r="L42" s="497">
        <v>2</v>
      </c>
      <c r="M42" s="495">
        <v>400000</v>
      </c>
      <c r="N42" s="496">
        <v>200000</v>
      </c>
      <c r="O42" s="312"/>
    </row>
    <row r="43" spans="1:15" ht="14.25" customHeight="1">
      <c r="A43" s="407"/>
      <c r="B43" s="416" t="s">
        <v>827</v>
      </c>
      <c r="C43" s="497">
        <v>175</v>
      </c>
      <c r="D43" s="495">
        <v>12998250</v>
      </c>
      <c r="E43" s="513">
        <v>74275.71428571429</v>
      </c>
      <c r="F43" s="497">
        <v>173</v>
      </c>
      <c r="G43" s="495">
        <v>12598250</v>
      </c>
      <c r="H43" s="496">
        <v>72822.25433526012</v>
      </c>
      <c r="I43" s="497"/>
      <c r="J43" s="495"/>
      <c r="K43" s="496"/>
      <c r="L43" s="497">
        <v>2</v>
      </c>
      <c r="M43" s="495">
        <v>400000</v>
      </c>
      <c r="N43" s="496">
        <v>200000</v>
      </c>
      <c r="O43" s="312"/>
    </row>
    <row r="44" spans="1:15" ht="14.25" customHeight="1">
      <c r="A44" s="407"/>
      <c r="B44" s="416" t="s">
        <v>828</v>
      </c>
      <c r="C44" s="497">
        <v>175</v>
      </c>
      <c r="D44" s="495">
        <v>12925750</v>
      </c>
      <c r="E44" s="513">
        <v>73861.42857142857</v>
      </c>
      <c r="F44" s="497">
        <v>173</v>
      </c>
      <c r="G44" s="495">
        <v>12525750</v>
      </c>
      <c r="H44" s="496">
        <v>72403.17919075144</v>
      </c>
      <c r="I44" s="497"/>
      <c r="J44" s="495"/>
      <c r="K44" s="496"/>
      <c r="L44" s="497">
        <v>2</v>
      </c>
      <c r="M44" s="495">
        <v>400000</v>
      </c>
      <c r="N44" s="496">
        <v>200000</v>
      </c>
      <c r="O44" s="312"/>
    </row>
    <row r="45" spans="1:15" ht="14.25" customHeight="1">
      <c r="A45" s="407"/>
      <c r="B45" s="420" t="s">
        <v>642</v>
      </c>
      <c r="C45" s="514"/>
      <c r="D45" s="499">
        <v>156269650</v>
      </c>
      <c r="E45" s="515"/>
      <c r="F45" s="514"/>
      <c r="G45" s="499">
        <v>151469650</v>
      </c>
      <c r="H45" s="500"/>
      <c r="I45" s="514"/>
      <c r="J45" s="499"/>
      <c r="K45" s="500"/>
      <c r="L45" s="514"/>
      <c r="M45" s="499">
        <v>4800000</v>
      </c>
      <c r="N45" s="500"/>
      <c r="O45" s="312"/>
    </row>
    <row r="46" spans="1:15" ht="14.25" customHeight="1">
      <c r="A46" s="407"/>
      <c r="B46" s="423" t="s">
        <v>829</v>
      </c>
      <c r="C46" s="508">
        <v>175</v>
      </c>
      <c r="D46" s="506">
        <v>13022470.833333334</v>
      </c>
      <c r="E46" s="516">
        <v>74414.11904761905</v>
      </c>
      <c r="F46" s="508">
        <v>173</v>
      </c>
      <c r="G46" s="506">
        <v>12622470.833333334</v>
      </c>
      <c r="H46" s="507">
        <v>72962.2591522158</v>
      </c>
      <c r="I46" s="508"/>
      <c r="J46" s="506"/>
      <c r="K46" s="507"/>
      <c r="L46" s="508">
        <v>2</v>
      </c>
      <c r="M46" s="506">
        <v>400000</v>
      </c>
      <c r="N46" s="507">
        <v>200000</v>
      </c>
      <c r="O46" s="312"/>
    </row>
    <row r="47" spans="2:15" ht="14.25">
      <c r="B47" s="428" t="s">
        <v>835</v>
      </c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51"/>
      <c r="O47" s="312"/>
    </row>
    <row r="48" spans="2:15" ht="12.75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</row>
    <row r="49" spans="2:15" ht="12.75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</row>
    <row r="50" spans="2:15" ht="12.75"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</row>
    <row r="51" spans="2:15" ht="15.75">
      <c r="B51" s="511" t="s">
        <v>836</v>
      </c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312"/>
    </row>
    <row r="52" spans="2:15" ht="15">
      <c r="B52" s="394"/>
      <c r="C52" s="395"/>
      <c r="D52" s="395"/>
      <c r="E52" s="395"/>
      <c r="F52" s="395"/>
      <c r="G52" s="396"/>
      <c r="H52" s="396"/>
      <c r="I52" s="396"/>
      <c r="J52" s="396"/>
      <c r="K52" s="396"/>
      <c r="L52" s="396"/>
      <c r="M52" s="51"/>
      <c r="N52" s="441" t="s">
        <v>632</v>
      </c>
      <c r="O52" s="312"/>
    </row>
    <row r="53" spans="2:15" ht="15" customHeight="1">
      <c r="B53" s="397" t="s">
        <v>833</v>
      </c>
      <c r="C53" s="398" t="s">
        <v>642</v>
      </c>
      <c r="D53" s="399"/>
      <c r="E53" s="400"/>
      <c r="F53" s="317" t="s">
        <v>834</v>
      </c>
      <c r="G53" s="401"/>
      <c r="H53" s="402"/>
      <c r="I53" s="317" t="s">
        <v>813</v>
      </c>
      <c r="J53" s="401"/>
      <c r="K53" s="402"/>
      <c r="L53" s="317" t="s">
        <v>814</v>
      </c>
      <c r="M53" s="401"/>
      <c r="N53" s="402"/>
      <c r="O53" s="312"/>
    </row>
    <row r="54" spans="2:15" ht="12.75" customHeight="1">
      <c r="B54" s="403"/>
      <c r="C54" s="404" t="s">
        <v>788</v>
      </c>
      <c r="D54" s="405" t="s">
        <v>815</v>
      </c>
      <c r="E54" s="406" t="s">
        <v>816</v>
      </c>
      <c r="F54" s="404" t="s">
        <v>788</v>
      </c>
      <c r="G54" s="405" t="s">
        <v>815</v>
      </c>
      <c r="H54" s="406" t="s">
        <v>816</v>
      </c>
      <c r="I54" s="404" t="s">
        <v>788</v>
      </c>
      <c r="J54" s="405" t="s">
        <v>815</v>
      </c>
      <c r="K54" s="406" t="s">
        <v>816</v>
      </c>
      <c r="L54" s="404" t="s">
        <v>788</v>
      </c>
      <c r="M54" s="405" t="s">
        <v>815</v>
      </c>
      <c r="N54" s="406" t="s">
        <v>816</v>
      </c>
      <c r="O54" s="312"/>
    </row>
    <row r="55" spans="2:15" ht="13.5">
      <c r="B55" s="429"/>
      <c r="C55" s="409"/>
      <c r="D55" s="410"/>
      <c r="E55" s="411"/>
      <c r="F55" s="409"/>
      <c r="G55" s="410"/>
      <c r="H55" s="411"/>
      <c r="I55" s="409"/>
      <c r="J55" s="410"/>
      <c r="K55" s="411"/>
      <c r="L55" s="409"/>
      <c r="M55" s="410"/>
      <c r="N55" s="411"/>
      <c r="O55" s="312"/>
    </row>
    <row r="56" spans="2:15" ht="12.75">
      <c r="B56" s="430" t="s">
        <v>817</v>
      </c>
      <c r="C56" s="492">
        <v>175</v>
      </c>
      <c r="D56" s="490">
        <v>15232259</v>
      </c>
      <c r="E56" s="491">
        <v>87041.48257142857</v>
      </c>
      <c r="F56" s="489">
        <v>173</v>
      </c>
      <c r="G56" s="490">
        <v>14767659</v>
      </c>
      <c r="H56" s="491">
        <v>85362.19335260116</v>
      </c>
      <c r="I56" s="489"/>
      <c r="J56" s="490"/>
      <c r="K56" s="491"/>
      <c r="L56" s="489">
        <v>2</v>
      </c>
      <c r="M56" s="490">
        <v>464600</v>
      </c>
      <c r="N56" s="491">
        <v>232300</v>
      </c>
      <c r="O56" s="312"/>
    </row>
    <row r="57" spans="2:15" ht="12.75">
      <c r="B57" s="433" t="s">
        <v>818</v>
      </c>
      <c r="C57" s="497">
        <v>175</v>
      </c>
      <c r="D57" s="495">
        <v>15181734</v>
      </c>
      <c r="E57" s="496">
        <v>86752.76685714285</v>
      </c>
      <c r="F57" s="494">
        <v>173</v>
      </c>
      <c r="G57" s="495">
        <v>14717134</v>
      </c>
      <c r="H57" s="496">
        <v>85070.13988439307</v>
      </c>
      <c r="I57" s="494"/>
      <c r="J57" s="495"/>
      <c r="K57" s="496"/>
      <c r="L57" s="494">
        <v>2</v>
      </c>
      <c r="M57" s="495">
        <v>464600</v>
      </c>
      <c r="N57" s="496">
        <v>232300</v>
      </c>
      <c r="O57" s="312"/>
    </row>
    <row r="58" spans="2:15" ht="12.75">
      <c r="B58" s="433" t="s">
        <v>819</v>
      </c>
      <c r="C58" s="497">
        <v>175</v>
      </c>
      <c r="D58" s="495">
        <v>15013259</v>
      </c>
      <c r="E58" s="496">
        <v>85790.04928571428</v>
      </c>
      <c r="F58" s="494">
        <v>173</v>
      </c>
      <c r="G58" s="495">
        <v>14548658.625</v>
      </c>
      <c r="H58" s="496">
        <v>84096.2926300578</v>
      </c>
      <c r="I58" s="494"/>
      <c r="J58" s="495"/>
      <c r="K58" s="496"/>
      <c r="L58" s="494">
        <v>2</v>
      </c>
      <c r="M58" s="495">
        <v>464600</v>
      </c>
      <c r="N58" s="496">
        <v>232300</v>
      </c>
      <c r="O58" s="312"/>
    </row>
    <row r="59" spans="2:15" ht="12.75">
      <c r="B59" s="433" t="s">
        <v>820</v>
      </c>
      <c r="C59" s="497">
        <v>175</v>
      </c>
      <c r="D59" s="495">
        <v>15215418</v>
      </c>
      <c r="E59" s="496">
        <v>86945.24399999999</v>
      </c>
      <c r="F59" s="494">
        <v>173</v>
      </c>
      <c r="G59" s="495">
        <v>14750818</v>
      </c>
      <c r="H59" s="496">
        <v>85264.84219653178</v>
      </c>
      <c r="I59" s="494"/>
      <c r="J59" s="495"/>
      <c r="K59" s="496"/>
      <c r="L59" s="494">
        <v>2</v>
      </c>
      <c r="M59" s="495">
        <v>464600</v>
      </c>
      <c r="N59" s="496">
        <v>232300</v>
      </c>
      <c r="O59" s="312"/>
    </row>
    <row r="60" spans="2:15" ht="12.75">
      <c r="B60" s="433" t="s">
        <v>821</v>
      </c>
      <c r="C60" s="497">
        <v>175</v>
      </c>
      <c r="D60" s="495">
        <v>15181734</v>
      </c>
      <c r="E60" s="496">
        <v>86752.76685714285</v>
      </c>
      <c r="F60" s="494">
        <v>173</v>
      </c>
      <c r="G60" s="495">
        <v>14717134</v>
      </c>
      <c r="H60" s="496">
        <v>85070.13988439307</v>
      </c>
      <c r="I60" s="494"/>
      <c r="J60" s="495"/>
      <c r="K60" s="496"/>
      <c r="L60" s="494">
        <v>2</v>
      </c>
      <c r="M60" s="495">
        <v>464600</v>
      </c>
      <c r="N60" s="496">
        <v>232300</v>
      </c>
      <c r="O60" s="312"/>
    </row>
    <row r="61" spans="2:15" ht="12.75">
      <c r="B61" s="433" t="s">
        <v>822</v>
      </c>
      <c r="C61" s="497">
        <v>175</v>
      </c>
      <c r="D61" s="495">
        <v>15013259</v>
      </c>
      <c r="E61" s="496">
        <v>85790.04928571428</v>
      </c>
      <c r="F61" s="494">
        <v>173</v>
      </c>
      <c r="G61" s="495">
        <v>14548659</v>
      </c>
      <c r="H61" s="496">
        <v>84096.2926300578</v>
      </c>
      <c r="I61" s="494"/>
      <c r="J61" s="495"/>
      <c r="K61" s="496"/>
      <c r="L61" s="494">
        <v>2</v>
      </c>
      <c r="M61" s="495">
        <v>464600</v>
      </c>
      <c r="N61" s="496">
        <v>232300</v>
      </c>
      <c r="O61" s="312"/>
    </row>
    <row r="62" spans="2:15" ht="12.75">
      <c r="B62" s="433" t="s">
        <v>823</v>
      </c>
      <c r="C62" s="497">
        <v>175</v>
      </c>
      <c r="D62" s="495">
        <v>15013259</v>
      </c>
      <c r="E62" s="496">
        <v>85790.04928571428</v>
      </c>
      <c r="F62" s="494">
        <v>173</v>
      </c>
      <c r="G62" s="495">
        <v>14548659</v>
      </c>
      <c r="H62" s="496">
        <v>84096.2926300578</v>
      </c>
      <c r="I62" s="494"/>
      <c r="J62" s="495"/>
      <c r="K62" s="496"/>
      <c r="L62" s="494">
        <v>2</v>
      </c>
      <c r="M62" s="495">
        <v>464600</v>
      </c>
      <c r="N62" s="496">
        <v>232300</v>
      </c>
      <c r="O62" s="312"/>
    </row>
    <row r="63" spans="2:15" ht="12.75">
      <c r="B63" s="433" t="s">
        <v>824</v>
      </c>
      <c r="C63" s="497">
        <v>175</v>
      </c>
      <c r="D63" s="495">
        <v>15519034</v>
      </c>
      <c r="E63" s="496">
        <v>88680.19314285714</v>
      </c>
      <c r="F63" s="494">
        <v>173</v>
      </c>
      <c r="G63" s="495">
        <v>15054434</v>
      </c>
      <c r="H63" s="496">
        <v>87019.84855491329</v>
      </c>
      <c r="I63" s="494"/>
      <c r="J63" s="495"/>
      <c r="K63" s="496"/>
      <c r="L63" s="494">
        <v>2</v>
      </c>
      <c r="M63" s="495">
        <v>464600</v>
      </c>
      <c r="N63" s="496">
        <v>232300</v>
      </c>
      <c r="O63" s="312"/>
    </row>
    <row r="64" spans="2:15" ht="12.75">
      <c r="B64" s="433" t="s">
        <v>825</v>
      </c>
      <c r="C64" s="497">
        <v>175</v>
      </c>
      <c r="D64" s="495">
        <v>15013259</v>
      </c>
      <c r="E64" s="496">
        <v>85790.04928571428</v>
      </c>
      <c r="F64" s="494">
        <v>173</v>
      </c>
      <c r="G64" s="495">
        <v>14548659</v>
      </c>
      <c r="H64" s="496">
        <v>84096.2926300578</v>
      </c>
      <c r="I64" s="494"/>
      <c r="J64" s="495"/>
      <c r="K64" s="496"/>
      <c r="L64" s="494">
        <v>2</v>
      </c>
      <c r="M64" s="495">
        <v>464600</v>
      </c>
      <c r="N64" s="496">
        <v>232300</v>
      </c>
      <c r="O64" s="312"/>
    </row>
    <row r="65" spans="2:15" ht="12.75">
      <c r="B65" s="433" t="s">
        <v>826</v>
      </c>
      <c r="C65" s="497">
        <v>175</v>
      </c>
      <c r="D65" s="495">
        <v>15013259</v>
      </c>
      <c r="E65" s="496">
        <v>85790.04928571428</v>
      </c>
      <c r="F65" s="494">
        <v>173</v>
      </c>
      <c r="G65" s="495">
        <v>14548659</v>
      </c>
      <c r="H65" s="496">
        <v>84096.2926300578</v>
      </c>
      <c r="I65" s="494"/>
      <c r="J65" s="495"/>
      <c r="K65" s="496"/>
      <c r="L65" s="494">
        <v>2</v>
      </c>
      <c r="M65" s="495">
        <v>464600</v>
      </c>
      <c r="N65" s="496">
        <v>232300</v>
      </c>
      <c r="O65" s="312"/>
    </row>
    <row r="66" spans="2:15" ht="12.75">
      <c r="B66" s="433" t="s">
        <v>827</v>
      </c>
      <c r="C66" s="497">
        <v>175</v>
      </c>
      <c r="D66" s="495">
        <v>15097467</v>
      </c>
      <c r="E66" s="496">
        <v>86271.24214285714</v>
      </c>
      <c r="F66" s="494">
        <v>173</v>
      </c>
      <c r="G66" s="495">
        <v>14632867</v>
      </c>
      <c r="H66" s="496">
        <v>84583.04841040462</v>
      </c>
      <c r="I66" s="494"/>
      <c r="J66" s="495"/>
      <c r="K66" s="496"/>
      <c r="L66" s="494">
        <v>2</v>
      </c>
      <c r="M66" s="495">
        <v>464600</v>
      </c>
      <c r="N66" s="496">
        <v>232300</v>
      </c>
      <c r="O66" s="312"/>
    </row>
    <row r="67" spans="2:15" ht="12.75">
      <c r="B67" s="433" t="s">
        <v>828</v>
      </c>
      <c r="C67" s="497">
        <v>175</v>
      </c>
      <c r="D67" s="495">
        <v>15013259</v>
      </c>
      <c r="E67" s="496">
        <v>85790.04928571428</v>
      </c>
      <c r="F67" s="494">
        <v>173</v>
      </c>
      <c r="G67" s="495">
        <v>14548659</v>
      </c>
      <c r="H67" s="496">
        <v>84096.2926300578</v>
      </c>
      <c r="I67" s="494"/>
      <c r="J67" s="495"/>
      <c r="K67" s="496"/>
      <c r="L67" s="494">
        <v>2</v>
      </c>
      <c r="M67" s="495">
        <v>464600</v>
      </c>
      <c r="N67" s="496">
        <v>232300</v>
      </c>
      <c r="O67" s="312"/>
    </row>
    <row r="68" spans="2:15" ht="12.75">
      <c r="B68" s="436" t="s">
        <v>642</v>
      </c>
      <c r="C68" s="514"/>
      <c r="D68" s="499">
        <f>SUM(D56:D67)</f>
        <v>181507200</v>
      </c>
      <c r="E68" s="500"/>
      <c r="F68" s="521"/>
      <c r="G68" s="499">
        <f>SUM(G56:G67)</f>
        <v>175931999.625</v>
      </c>
      <c r="H68" s="500"/>
      <c r="I68" s="521"/>
      <c r="J68" s="499"/>
      <c r="K68" s="500"/>
      <c r="L68" s="521"/>
      <c r="M68" s="499">
        <v>5575200</v>
      </c>
      <c r="N68" s="500"/>
      <c r="O68" s="312"/>
    </row>
    <row r="69" spans="2:15" ht="13.5">
      <c r="B69" s="438" t="s">
        <v>829</v>
      </c>
      <c r="C69" s="508">
        <v>175</v>
      </c>
      <c r="D69" s="506">
        <v>15125599.872916667</v>
      </c>
      <c r="E69" s="507">
        <v>86431.99927380953</v>
      </c>
      <c r="F69" s="505">
        <v>173</v>
      </c>
      <c r="G69" s="506">
        <v>14660999.872916667</v>
      </c>
      <c r="H69" s="507">
        <v>84745.66400529865</v>
      </c>
      <c r="I69" s="505"/>
      <c r="J69" s="506"/>
      <c r="K69" s="507"/>
      <c r="L69" s="505">
        <v>2</v>
      </c>
      <c r="M69" s="506">
        <v>464600</v>
      </c>
      <c r="N69" s="507">
        <v>232300</v>
      </c>
      <c r="O69" s="312"/>
    </row>
    <row r="70" spans="2:15" ht="14.25">
      <c r="B70" s="428" t="s">
        <v>835</v>
      </c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51"/>
      <c r="O70" s="312"/>
    </row>
  </sheetData>
  <sheetProtection/>
  <mergeCells count="57">
    <mergeCell ref="B4:N4"/>
    <mergeCell ref="C6:E6"/>
    <mergeCell ref="F6:H6"/>
    <mergeCell ref="I6:K6"/>
    <mergeCell ref="L6:N6"/>
    <mergeCell ref="B23:M23"/>
    <mergeCell ref="B28:N28"/>
    <mergeCell ref="C30:E30"/>
    <mergeCell ref="F30:H30"/>
    <mergeCell ref="I30:K30"/>
    <mergeCell ref="L30:N30"/>
    <mergeCell ref="B47:M47"/>
    <mergeCell ref="B51:N51"/>
    <mergeCell ref="C53:E53"/>
    <mergeCell ref="F53:H53"/>
    <mergeCell ref="I53:K53"/>
    <mergeCell ref="L53:N53"/>
    <mergeCell ref="B70:M70"/>
    <mergeCell ref="B6:B8"/>
    <mergeCell ref="B30:B32"/>
    <mergeCell ref="B53:B55"/>
    <mergeCell ref="C7:C8"/>
    <mergeCell ref="C31:C32"/>
    <mergeCell ref="C54:C55"/>
    <mergeCell ref="D7:D8"/>
    <mergeCell ref="D31:D32"/>
    <mergeCell ref="D54:D55"/>
    <mergeCell ref="E7:E8"/>
    <mergeCell ref="E31:E32"/>
    <mergeCell ref="E54:E55"/>
    <mergeCell ref="F7:F8"/>
    <mergeCell ref="F31:F32"/>
    <mergeCell ref="F54:F55"/>
    <mergeCell ref="G7:G8"/>
    <mergeCell ref="G31:G32"/>
    <mergeCell ref="G54:G55"/>
    <mergeCell ref="H7:H8"/>
    <mergeCell ref="H31:H32"/>
    <mergeCell ref="H54:H55"/>
    <mergeCell ref="I7:I8"/>
    <mergeCell ref="I31:I32"/>
    <mergeCell ref="I54:I55"/>
    <mergeCell ref="J7:J8"/>
    <mergeCell ref="J31:J32"/>
    <mergeCell ref="J54:J55"/>
    <mergeCell ref="K7:K8"/>
    <mergeCell ref="K31:K32"/>
    <mergeCell ref="K54:K55"/>
    <mergeCell ref="L7:L8"/>
    <mergeCell ref="L31:L32"/>
    <mergeCell ref="L54:L55"/>
    <mergeCell ref="M7:M8"/>
    <mergeCell ref="M31:M32"/>
    <mergeCell ref="M54:M55"/>
    <mergeCell ref="N7:N8"/>
    <mergeCell ref="N31:N32"/>
    <mergeCell ref="N54:N55"/>
  </mergeCells>
  <printOptions horizontalCentered="1"/>
  <pageMargins left="0.31" right="0.31" top="0.75" bottom="0.75" header="0.31" footer="0.31"/>
  <pageSetup horizontalDpi="600" verticalDpi="600" orientation="landscape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workbookViewId="0" topLeftCell="A1">
      <selection activeCell="M36" sqref="M36"/>
    </sheetView>
  </sheetViews>
  <sheetFormatPr defaultColWidth="9.140625" defaultRowHeight="12.75"/>
  <cols>
    <col min="1" max="1" width="0.9921875" style="273" customWidth="1"/>
    <col min="2" max="2" width="19.7109375" style="273" customWidth="1"/>
    <col min="3" max="3" width="20.7109375" style="273" customWidth="1"/>
    <col min="4" max="4" width="19.140625" style="273" customWidth="1"/>
    <col min="5" max="5" width="20.7109375" style="273" customWidth="1"/>
    <col min="6" max="6" width="18.28125" style="273" customWidth="1"/>
    <col min="7" max="7" width="18.8515625" style="273" customWidth="1"/>
    <col min="8" max="16384" width="9.140625" style="273" customWidth="1"/>
  </cols>
  <sheetData>
    <row r="1" ht="12.75">
      <c r="G1" s="449" t="s">
        <v>837</v>
      </c>
    </row>
    <row r="3" spans="2:8" ht="18" customHeight="1">
      <c r="B3" s="450" t="s">
        <v>838</v>
      </c>
      <c r="C3" s="450"/>
      <c r="D3" s="450"/>
      <c r="E3" s="450"/>
      <c r="F3" s="450"/>
      <c r="G3" s="450"/>
      <c r="H3" s="349"/>
    </row>
    <row r="4" spans="2:7" ht="18" customHeight="1">
      <c r="B4" s="451"/>
      <c r="C4" s="452"/>
      <c r="D4" s="452"/>
      <c r="E4" s="452"/>
      <c r="F4" s="452"/>
      <c r="G4" s="449" t="s">
        <v>632</v>
      </c>
    </row>
    <row r="5" spans="2:7" ht="19.5" customHeight="1">
      <c r="B5" s="453"/>
      <c r="C5" s="454"/>
      <c r="D5" s="455" t="s">
        <v>839</v>
      </c>
      <c r="E5" s="456"/>
      <c r="F5" s="455" t="s">
        <v>840</v>
      </c>
      <c r="G5" s="456"/>
    </row>
    <row r="6" spans="2:7" ht="19.5" customHeight="1">
      <c r="B6" s="457"/>
      <c r="C6" s="458"/>
      <c r="D6" s="459" t="s">
        <v>841</v>
      </c>
      <c r="E6" s="460" t="s">
        <v>842</v>
      </c>
      <c r="F6" s="459" t="s">
        <v>841</v>
      </c>
      <c r="G6" s="460" t="s">
        <v>842</v>
      </c>
    </row>
    <row r="7" spans="2:7" ht="19.5" customHeight="1">
      <c r="B7" s="461" t="s">
        <v>843</v>
      </c>
      <c r="C7" s="462" t="s">
        <v>844</v>
      </c>
      <c r="D7" s="463">
        <v>57961</v>
      </c>
      <c r="E7" s="464">
        <v>42460</v>
      </c>
      <c r="F7" s="463">
        <v>62680</v>
      </c>
      <c r="G7" s="464">
        <v>45870</v>
      </c>
    </row>
    <row r="8" spans="2:7" ht="19.5" customHeight="1">
      <c r="B8" s="465"/>
      <c r="C8" s="466" t="s">
        <v>845</v>
      </c>
      <c r="D8" s="467">
        <v>121190</v>
      </c>
      <c r="E8" s="468">
        <v>86784</v>
      </c>
      <c r="F8" s="467">
        <v>123970</v>
      </c>
      <c r="G8" s="468">
        <v>88850</v>
      </c>
    </row>
    <row r="9" spans="2:7" ht="19.5" customHeight="1">
      <c r="B9" s="469" t="s">
        <v>846</v>
      </c>
      <c r="C9" s="470" t="s">
        <v>844</v>
      </c>
      <c r="D9" s="463">
        <v>163354</v>
      </c>
      <c r="E9" s="464">
        <v>98952</v>
      </c>
      <c r="F9" s="463">
        <v>173000</v>
      </c>
      <c r="G9" s="464">
        <v>123203</v>
      </c>
    </row>
    <row r="10" spans="2:7" ht="19.5" customHeight="1">
      <c r="B10" s="471"/>
      <c r="C10" s="466" t="s">
        <v>845</v>
      </c>
      <c r="D10" s="467">
        <v>211446</v>
      </c>
      <c r="E10" s="468">
        <v>150054</v>
      </c>
      <c r="F10" s="467">
        <v>215000</v>
      </c>
      <c r="G10" s="468">
        <v>152645</v>
      </c>
    </row>
  </sheetData>
  <sheetProtection/>
  <mergeCells count="6">
    <mergeCell ref="B3:G3"/>
    <mergeCell ref="D5:E5"/>
    <mergeCell ref="F5:G5"/>
    <mergeCell ref="B7:B8"/>
    <mergeCell ref="B9:B10"/>
    <mergeCell ref="B5:C6"/>
  </mergeCells>
  <printOptions/>
  <pageMargins left="0.71" right="0.71" top="0.75" bottom="0.75" header="0.31" footer="0.31"/>
  <pageSetup horizontalDpi="600" verticalDpi="600" orientation="landscape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workbookViewId="0" topLeftCell="A22">
      <selection activeCell="R25" sqref="R25"/>
    </sheetView>
  </sheetViews>
  <sheetFormatPr defaultColWidth="18.00390625" defaultRowHeight="12.75"/>
  <cols>
    <col min="1" max="1" width="2.8515625" style="273" customWidth="1"/>
    <col min="2" max="2" width="11.8515625" style="273" customWidth="1"/>
    <col min="3" max="4" width="12.7109375" style="273" customWidth="1"/>
    <col min="5" max="5" width="12.57421875" style="273" customWidth="1"/>
    <col min="6" max="14" width="12.7109375" style="273" customWidth="1"/>
    <col min="15" max="15" width="13.421875" style="273" bestFit="1" customWidth="1"/>
    <col min="16" max="254" width="9.140625" style="273" customWidth="1"/>
    <col min="255" max="16384" width="18.00390625" style="273" customWidth="1"/>
  </cols>
  <sheetData>
    <row r="2" ht="12.75">
      <c r="N2" s="345" t="s">
        <v>847</v>
      </c>
    </row>
    <row r="3" spans="2:15" ht="12.75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2:15" ht="12.75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2:15" ht="15.75" customHeight="1">
      <c r="B5" s="393" t="s">
        <v>848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12"/>
    </row>
    <row r="6" spans="2:15" ht="15.75" customHeight="1"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12"/>
    </row>
    <row r="7" spans="2:15" ht="15">
      <c r="B7" s="394"/>
      <c r="C7" s="395"/>
      <c r="D7" s="395"/>
      <c r="E7" s="395"/>
      <c r="F7" s="395"/>
      <c r="G7" s="396"/>
      <c r="H7" s="396"/>
      <c r="I7" s="396"/>
      <c r="J7" s="396"/>
      <c r="K7" s="396"/>
      <c r="L7" s="396"/>
      <c r="M7" s="51"/>
      <c r="N7" s="441" t="s">
        <v>632</v>
      </c>
      <c r="O7" s="312"/>
    </row>
    <row r="8" spans="2:15" ht="15" customHeight="1">
      <c r="B8" s="397" t="s">
        <v>849</v>
      </c>
      <c r="C8" s="398" t="s">
        <v>642</v>
      </c>
      <c r="D8" s="399"/>
      <c r="E8" s="400"/>
      <c r="F8" s="317" t="s">
        <v>834</v>
      </c>
      <c r="G8" s="401"/>
      <c r="H8" s="402"/>
      <c r="I8" s="317" t="s">
        <v>813</v>
      </c>
      <c r="J8" s="401"/>
      <c r="K8" s="402"/>
      <c r="L8" s="317" t="s">
        <v>814</v>
      </c>
      <c r="M8" s="401"/>
      <c r="N8" s="402"/>
      <c r="O8" s="442"/>
    </row>
    <row r="9" spans="2:15" ht="12.75" customHeight="1">
      <c r="B9" s="403"/>
      <c r="C9" s="404" t="s">
        <v>788</v>
      </c>
      <c r="D9" s="405" t="s">
        <v>815</v>
      </c>
      <c r="E9" s="406" t="s">
        <v>816</v>
      </c>
      <c r="F9" s="404" t="s">
        <v>788</v>
      </c>
      <c r="G9" s="405" t="s">
        <v>815</v>
      </c>
      <c r="H9" s="406" t="s">
        <v>816</v>
      </c>
      <c r="I9" s="404" t="s">
        <v>788</v>
      </c>
      <c r="J9" s="405" t="s">
        <v>815</v>
      </c>
      <c r="K9" s="406" t="s">
        <v>816</v>
      </c>
      <c r="L9" s="404" t="s">
        <v>788</v>
      </c>
      <c r="M9" s="405" t="s">
        <v>815</v>
      </c>
      <c r="N9" s="406" t="s">
        <v>816</v>
      </c>
      <c r="O9" s="312"/>
    </row>
    <row r="10" spans="1:15" ht="21.75" customHeight="1">
      <c r="A10" s="407"/>
      <c r="B10" s="408"/>
      <c r="C10" s="409"/>
      <c r="D10" s="410"/>
      <c r="E10" s="411"/>
      <c r="F10" s="409"/>
      <c r="G10" s="410"/>
      <c r="H10" s="411"/>
      <c r="I10" s="409"/>
      <c r="J10" s="410"/>
      <c r="K10" s="411"/>
      <c r="L10" s="409"/>
      <c r="M10" s="410"/>
      <c r="N10" s="411"/>
      <c r="O10" s="312"/>
    </row>
    <row r="11" spans="1:15" ht="14.25" customHeight="1">
      <c r="A11" s="407"/>
      <c r="B11" s="412" t="s">
        <v>817</v>
      </c>
      <c r="C11" s="413"/>
      <c r="D11" s="291"/>
      <c r="E11" s="414"/>
      <c r="F11" s="415"/>
      <c r="G11" s="292"/>
      <c r="H11" s="293"/>
      <c r="I11" s="415"/>
      <c r="J11" s="292"/>
      <c r="K11" s="293"/>
      <c r="L11" s="413"/>
      <c r="M11" s="291"/>
      <c r="N11" s="293"/>
      <c r="O11" s="312"/>
    </row>
    <row r="12" spans="1:15" ht="14.25" customHeight="1">
      <c r="A12" s="407"/>
      <c r="B12" s="416" t="s">
        <v>818</v>
      </c>
      <c r="C12" s="417"/>
      <c r="D12" s="295"/>
      <c r="E12" s="418"/>
      <c r="F12" s="419"/>
      <c r="G12" s="296"/>
      <c r="H12" s="297"/>
      <c r="I12" s="419"/>
      <c r="J12" s="296"/>
      <c r="K12" s="297"/>
      <c r="L12" s="417"/>
      <c r="M12" s="295"/>
      <c r="N12" s="297"/>
      <c r="O12" s="312"/>
    </row>
    <row r="13" spans="1:15" ht="14.25" customHeight="1">
      <c r="A13" s="407"/>
      <c r="B13" s="416" t="s">
        <v>819</v>
      </c>
      <c r="C13" s="417"/>
      <c r="D13" s="295"/>
      <c r="E13" s="418"/>
      <c r="F13" s="419"/>
      <c r="G13" s="296"/>
      <c r="H13" s="297"/>
      <c r="I13" s="419"/>
      <c r="J13" s="296"/>
      <c r="K13" s="297"/>
      <c r="L13" s="417"/>
      <c r="M13" s="295"/>
      <c r="N13" s="297"/>
      <c r="O13" s="312"/>
    </row>
    <row r="14" spans="1:15" ht="14.25" customHeight="1">
      <c r="A14" s="407"/>
      <c r="B14" s="416" t="s">
        <v>820</v>
      </c>
      <c r="C14" s="417"/>
      <c r="D14" s="295"/>
      <c r="E14" s="418"/>
      <c r="F14" s="419"/>
      <c r="G14" s="296"/>
      <c r="H14" s="297"/>
      <c r="I14" s="419"/>
      <c r="J14" s="296"/>
      <c r="K14" s="297"/>
      <c r="L14" s="417"/>
      <c r="M14" s="295"/>
      <c r="N14" s="297"/>
      <c r="O14" s="312"/>
    </row>
    <row r="15" spans="1:15" ht="14.25" customHeight="1">
      <c r="A15" s="407"/>
      <c r="B15" s="416" t="s">
        <v>821</v>
      </c>
      <c r="C15" s="417"/>
      <c r="D15" s="295"/>
      <c r="E15" s="418"/>
      <c r="F15" s="419"/>
      <c r="G15" s="296"/>
      <c r="H15" s="297"/>
      <c r="I15" s="419"/>
      <c r="J15" s="296"/>
      <c r="K15" s="297"/>
      <c r="L15" s="417"/>
      <c r="M15" s="295"/>
      <c r="N15" s="297"/>
      <c r="O15" s="312"/>
    </row>
    <row r="16" spans="1:15" ht="14.25" customHeight="1">
      <c r="A16" s="407"/>
      <c r="B16" s="416" t="s">
        <v>822</v>
      </c>
      <c r="C16" s="417"/>
      <c r="D16" s="295"/>
      <c r="E16" s="418"/>
      <c r="F16" s="419"/>
      <c r="G16" s="296"/>
      <c r="H16" s="297"/>
      <c r="I16" s="419"/>
      <c r="J16" s="296"/>
      <c r="K16" s="297"/>
      <c r="L16" s="417"/>
      <c r="M16" s="295"/>
      <c r="N16" s="297"/>
      <c r="O16" s="312"/>
    </row>
    <row r="17" spans="1:15" ht="14.25" customHeight="1">
      <c r="A17" s="407"/>
      <c r="B17" s="416" t="s">
        <v>823</v>
      </c>
      <c r="C17" s="417"/>
      <c r="D17" s="295"/>
      <c r="E17" s="418"/>
      <c r="F17" s="419"/>
      <c r="G17" s="296"/>
      <c r="H17" s="297"/>
      <c r="I17" s="419"/>
      <c r="J17" s="296"/>
      <c r="K17" s="297"/>
      <c r="L17" s="417"/>
      <c r="M17" s="295"/>
      <c r="N17" s="297"/>
      <c r="O17" s="312"/>
    </row>
    <row r="18" spans="1:15" ht="14.25" customHeight="1">
      <c r="A18" s="407"/>
      <c r="B18" s="416" t="s">
        <v>824</v>
      </c>
      <c r="C18" s="417"/>
      <c r="D18" s="295"/>
      <c r="E18" s="418"/>
      <c r="F18" s="419"/>
      <c r="G18" s="296"/>
      <c r="H18" s="297"/>
      <c r="I18" s="419"/>
      <c r="J18" s="296"/>
      <c r="K18" s="297"/>
      <c r="L18" s="417"/>
      <c r="M18" s="295"/>
      <c r="N18" s="297"/>
      <c r="O18" s="312"/>
    </row>
    <row r="19" spans="1:15" ht="14.25" customHeight="1">
      <c r="A19" s="407"/>
      <c r="B19" s="416" t="s">
        <v>825</v>
      </c>
      <c r="C19" s="417"/>
      <c r="D19" s="295"/>
      <c r="E19" s="418"/>
      <c r="F19" s="419"/>
      <c r="G19" s="296"/>
      <c r="H19" s="297"/>
      <c r="I19" s="419"/>
      <c r="J19" s="296"/>
      <c r="K19" s="297"/>
      <c r="L19" s="417"/>
      <c r="M19" s="295"/>
      <c r="N19" s="297"/>
      <c r="O19" s="312"/>
    </row>
    <row r="20" spans="1:15" ht="14.25" customHeight="1">
      <c r="A20" s="407"/>
      <c r="B20" s="416" t="s">
        <v>826</v>
      </c>
      <c r="C20" s="417"/>
      <c r="D20" s="295"/>
      <c r="E20" s="418"/>
      <c r="F20" s="419"/>
      <c r="G20" s="296"/>
      <c r="H20" s="297"/>
      <c r="I20" s="419"/>
      <c r="J20" s="296"/>
      <c r="K20" s="297"/>
      <c r="L20" s="417"/>
      <c r="M20" s="295"/>
      <c r="N20" s="297"/>
      <c r="O20" s="312"/>
    </row>
    <row r="21" spans="1:15" ht="14.25" customHeight="1">
      <c r="A21" s="407"/>
      <c r="B21" s="416" t="s">
        <v>827</v>
      </c>
      <c r="C21" s="417"/>
      <c r="D21" s="295"/>
      <c r="E21" s="418"/>
      <c r="F21" s="419"/>
      <c r="G21" s="296"/>
      <c r="H21" s="297"/>
      <c r="I21" s="419"/>
      <c r="J21" s="296"/>
      <c r="K21" s="297"/>
      <c r="L21" s="417"/>
      <c r="M21" s="295"/>
      <c r="N21" s="297"/>
      <c r="O21" s="312"/>
    </row>
    <row r="22" spans="1:15" ht="14.25" customHeight="1">
      <c r="A22" s="407"/>
      <c r="B22" s="416" t="s">
        <v>828</v>
      </c>
      <c r="C22" s="417"/>
      <c r="D22" s="295"/>
      <c r="E22" s="418"/>
      <c r="F22" s="419"/>
      <c r="G22" s="296"/>
      <c r="H22" s="297"/>
      <c r="I22" s="419"/>
      <c r="J22" s="296"/>
      <c r="K22" s="297"/>
      <c r="L22" s="417"/>
      <c r="M22" s="295"/>
      <c r="N22" s="297"/>
      <c r="O22" s="312"/>
    </row>
    <row r="23" spans="1:15" ht="14.25" customHeight="1">
      <c r="A23" s="407"/>
      <c r="B23" s="420" t="s">
        <v>642</v>
      </c>
      <c r="C23" s="417"/>
      <c r="D23" s="421"/>
      <c r="E23" s="422"/>
      <c r="F23" s="419"/>
      <c r="G23" s="296"/>
      <c r="H23" s="297"/>
      <c r="I23" s="419"/>
      <c r="J23" s="296"/>
      <c r="K23" s="297"/>
      <c r="L23" s="443"/>
      <c r="M23" s="421"/>
      <c r="N23" s="297"/>
      <c r="O23" s="312"/>
    </row>
    <row r="24" spans="1:15" ht="14.25" customHeight="1">
      <c r="A24" s="407"/>
      <c r="B24" s="423" t="s">
        <v>829</v>
      </c>
      <c r="C24" s="424"/>
      <c r="D24" s="425"/>
      <c r="E24" s="426"/>
      <c r="F24" s="427"/>
      <c r="G24" s="301"/>
      <c r="H24" s="302"/>
      <c r="I24" s="427"/>
      <c r="J24" s="301"/>
      <c r="K24" s="302"/>
      <c r="L24" s="444"/>
      <c r="M24" s="425"/>
      <c r="N24" s="302"/>
      <c r="O24" s="312"/>
    </row>
    <row r="25" spans="2:15" ht="14.25">
      <c r="B25" s="428" t="s">
        <v>835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51"/>
      <c r="O25" s="312"/>
    </row>
    <row r="26" spans="2:15" ht="12.75"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</row>
    <row r="27" spans="2:15" ht="12.75"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</row>
    <row r="28" spans="2:15" ht="12.75"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</row>
    <row r="29" spans="2:15" ht="15.75" customHeight="1">
      <c r="B29" s="393" t="s">
        <v>850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12"/>
    </row>
    <row r="30" spans="2:15" ht="15.75" customHeight="1"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12"/>
    </row>
    <row r="31" spans="2:15" ht="15">
      <c r="B31" s="394"/>
      <c r="C31" s="395"/>
      <c r="D31" s="395"/>
      <c r="E31" s="395"/>
      <c r="F31" s="395"/>
      <c r="G31" s="396"/>
      <c r="H31" s="396"/>
      <c r="I31" s="396"/>
      <c r="J31" s="396"/>
      <c r="K31" s="396"/>
      <c r="L31" s="396"/>
      <c r="M31" s="51"/>
      <c r="N31" s="441" t="s">
        <v>632</v>
      </c>
      <c r="O31" s="312"/>
    </row>
    <row r="32" spans="2:15" ht="15" customHeight="1">
      <c r="B32" s="397" t="s">
        <v>851</v>
      </c>
      <c r="C32" s="398" t="s">
        <v>642</v>
      </c>
      <c r="D32" s="399"/>
      <c r="E32" s="400"/>
      <c r="F32" s="317" t="s">
        <v>834</v>
      </c>
      <c r="G32" s="401"/>
      <c r="H32" s="402"/>
      <c r="I32" s="317" t="s">
        <v>813</v>
      </c>
      <c r="J32" s="401"/>
      <c r="K32" s="402"/>
      <c r="L32" s="317" t="s">
        <v>814</v>
      </c>
      <c r="M32" s="401"/>
      <c r="N32" s="402"/>
      <c r="O32" s="312"/>
    </row>
    <row r="33" spans="2:15" ht="12.75" customHeight="1">
      <c r="B33" s="403"/>
      <c r="C33" s="404" t="s">
        <v>788</v>
      </c>
      <c r="D33" s="405" t="s">
        <v>815</v>
      </c>
      <c r="E33" s="406" t="s">
        <v>816</v>
      </c>
      <c r="F33" s="404" t="s">
        <v>788</v>
      </c>
      <c r="G33" s="405" t="s">
        <v>815</v>
      </c>
      <c r="H33" s="406" t="s">
        <v>816</v>
      </c>
      <c r="I33" s="404" t="s">
        <v>788</v>
      </c>
      <c r="J33" s="405" t="s">
        <v>815</v>
      </c>
      <c r="K33" s="406" t="s">
        <v>816</v>
      </c>
      <c r="L33" s="404" t="s">
        <v>788</v>
      </c>
      <c r="M33" s="405" t="s">
        <v>815</v>
      </c>
      <c r="N33" s="406" t="s">
        <v>816</v>
      </c>
      <c r="O33" s="312"/>
    </row>
    <row r="34" spans="2:15" ht="13.5">
      <c r="B34" s="429"/>
      <c r="C34" s="409"/>
      <c r="D34" s="410"/>
      <c r="E34" s="411"/>
      <c r="F34" s="409"/>
      <c r="G34" s="410"/>
      <c r="H34" s="411"/>
      <c r="I34" s="409"/>
      <c r="J34" s="410"/>
      <c r="K34" s="411"/>
      <c r="L34" s="409"/>
      <c r="M34" s="410"/>
      <c r="N34" s="411"/>
      <c r="O34" s="312"/>
    </row>
    <row r="35" spans="2:15" ht="14.25">
      <c r="B35" s="430" t="s">
        <v>817</v>
      </c>
      <c r="C35" s="413"/>
      <c r="D35" s="291"/>
      <c r="E35" s="431"/>
      <c r="F35" s="432"/>
      <c r="G35" s="292"/>
      <c r="H35" s="293"/>
      <c r="I35" s="432"/>
      <c r="J35" s="292"/>
      <c r="K35" s="293"/>
      <c r="L35" s="445"/>
      <c r="M35" s="291"/>
      <c r="N35" s="293"/>
      <c r="O35" s="312"/>
    </row>
    <row r="36" spans="2:15" ht="14.25">
      <c r="B36" s="433" t="s">
        <v>818</v>
      </c>
      <c r="C36" s="417"/>
      <c r="D36" s="295"/>
      <c r="E36" s="434"/>
      <c r="F36" s="435"/>
      <c r="G36" s="296"/>
      <c r="H36" s="297"/>
      <c r="I36" s="435"/>
      <c r="J36" s="296"/>
      <c r="K36" s="297"/>
      <c r="L36" s="446"/>
      <c r="M36" s="295"/>
      <c r="N36" s="297"/>
      <c r="O36" s="312"/>
    </row>
    <row r="37" spans="2:15" ht="14.25">
      <c r="B37" s="433" t="s">
        <v>819</v>
      </c>
      <c r="C37" s="417"/>
      <c r="D37" s="295"/>
      <c r="E37" s="434"/>
      <c r="F37" s="435"/>
      <c r="G37" s="296"/>
      <c r="H37" s="297"/>
      <c r="I37" s="435"/>
      <c r="J37" s="296"/>
      <c r="K37" s="297"/>
      <c r="L37" s="446"/>
      <c r="M37" s="295"/>
      <c r="N37" s="297"/>
      <c r="O37" s="312"/>
    </row>
    <row r="38" spans="2:15" ht="14.25">
      <c r="B38" s="433" t="s">
        <v>820</v>
      </c>
      <c r="C38" s="417"/>
      <c r="D38" s="295"/>
      <c r="E38" s="434"/>
      <c r="F38" s="435"/>
      <c r="G38" s="296"/>
      <c r="H38" s="297"/>
      <c r="I38" s="435"/>
      <c r="J38" s="296"/>
      <c r="K38" s="297"/>
      <c r="L38" s="446"/>
      <c r="M38" s="295"/>
      <c r="N38" s="297"/>
      <c r="O38" s="312"/>
    </row>
    <row r="39" spans="2:15" ht="14.25">
      <c r="B39" s="433" t="s">
        <v>821</v>
      </c>
      <c r="C39" s="417"/>
      <c r="D39" s="295"/>
      <c r="E39" s="434"/>
      <c r="F39" s="435"/>
      <c r="G39" s="296"/>
      <c r="H39" s="297"/>
      <c r="I39" s="435"/>
      <c r="J39" s="296"/>
      <c r="K39" s="297"/>
      <c r="L39" s="446"/>
      <c r="M39" s="295"/>
      <c r="N39" s="297"/>
      <c r="O39" s="312"/>
    </row>
    <row r="40" spans="2:15" ht="14.25">
      <c r="B40" s="433" t="s">
        <v>822</v>
      </c>
      <c r="C40" s="417"/>
      <c r="D40" s="295"/>
      <c r="E40" s="434"/>
      <c r="F40" s="435"/>
      <c r="G40" s="296"/>
      <c r="H40" s="297"/>
      <c r="I40" s="435"/>
      <c r="J40" s="296"/>
      <c r="K40" s="297"/>
      <c r="L40" s="446"/>
      <c r="M40" s="295"/>
      <c r="N40" s="297"/>
      <c r="O40" s="312"/>
    </row>
    <row r="41" spans="2:15" ht="14.25">
      <c r="B41" s="433" t="s">
        <v>823</v>
      </c>
      <c r="C41" s="417"/>
      <c r="D41" s="295"/>
      <c r="E41" s="434"/>
      <c r="F41" s="435"/>
      <c r="G41" s="296"/>
      <c r="H41" s="297"/>
      <c r="I41" s="435"/>
      <c r="J41" s="296"/>
      <c r="K41" s="297"/>
      <c r="L41" s="446"/>
      <c r="M41" s="295"/>
      <c r="N41" s="297"/>
      <c r="O41" s="312"/>
    </row>
    <row r="42" spans="2:15" ht="14.25">
      <c r="B42" s="433" t="s">
        <v>824</v>
      </c>
      <c r="C42" s="417"/>
      <c r="D42" s="295"/>
      <c r="E42" s="434"/>
      <c r="F42" s="435"/>
      <c r="G42" s="296"/>
      <c r="H42" s="297"/>
      <c r="I42" s="435"/>
      <c r="J42" s="296"/>
      <c r="K42" s="297"/>
      <c r="L42" s="446"/>
      <c r="M42" s="295"/>
      <c r="N42" s="297"/>
      <c r="O42" s="312"/>
    </row>
    <row r="43" spans="2:15" ht="14.25">
      <c r="B43" s="433" t="s">
        <v>825</v>
      </c>
      <c r="C43" s="417"/>
      <c r="D43" s="295"/>
      <c r="E43" s="434"/>
      <c r="F43" s="435"/>
      <c r="G43" s="296"/>
      <c r="H43" s="297"/>
      <c r="I43" s="435"/>
      <c r="J43" s="296"/>
      <c r="K43" s="297"/>
      <c r="L43" s="446"/>
      <c r="M43" s="295"/>
      <c r="N43" s="297"/>
      <c r="O43" s="312"/>
    </row>
    <row r="44" spans="2:15" ht="14.25">
      <c r="B44" s="433" t="s">
        <v>826</v>
      </c>
      <c r="C44" s="417"/>
      <c r="D44" s="295"/>
      <c r="E44" s="434"/>
      <c r="F44" s="435"/>
      <c r="G44" s="296"/>
      <c r="H44" s="297"/>
      <c r="I44" s="435"/>
      <c r="J44" s="296"/>
      <c r="K44" s="297"/>
      <c r="L44" s="446"/>
      <c r="M44" s="295"/>
      <c r="N44" s="297"/>
      <c r="O44" s="312"/>
    </row>
    <row r="45" spans="2:15" ht="14.25">
      <c r="B45" s="433" t="s">
        <v>827</v>
      </c>
      <c r="C45" s="417"/>
      <c r="D45" s="295"/>
      <c r="E45" s="434"/>
      <c r="F45" s="435"/>
      <c r="G45" s="296"/>
      <c r="H45" s="297"/>
      <c r="I45" s="435"/>
      <c r="J45" s="296"/>
      <c r="K45" s="297"/>
      <c r="L45" s="446"/>
      <c r="M45" s="295"/>
      <c r="N45" s="297"/>
      <c r="O45" s="312"/>
    </row>
    <row r="46" spans="2:15" ht="14.25">
      <c r="B46" s="433" t="s">
        <v>828</v>
      </c>
      <c r="C46" s="417"/>
      <c r="D46" s="295"/>
      <c r="E46" s="434"/>
      <c r="F46" s="435"/>
      <c r="G46" s="296"/>
      <c r="H46" s="297"/>
      <c r="I46" s="435"/>
      <c r="J46" s="296"/>
      <c r="K46" s="297"/>
      <c r="L46" s="446"/>
      <c r="M46" s="295"/>
      <c r="N46" s="297"/>
      <c r="O46" s="312"/>
    </row>
    <row r="47" spans="2:15" ht="14.25">
      <c r="B47" s="436" t="s">
        <v>642</v>
      </c>
      <c r="C47" s="417"/>
      <c r="D47" s="421"/>
      <c r="E47" s="437"/>
      <c r="F47" s="435"/>
      <c r="G47" s="296"/>
      <c r="H47" s="297"/>
      <c r="I47" s="435"/>
      <c r="J47" s="296"/>
      <c r="K47" s="297"/>
      <c r="L47" s="447"/>
      <c r="M47" s="421"/>
      <c r="N47" s="297"/>
      <c r="O47" s="312"/>
    </row>
    <row r="48" spans="2:15" ht="15">
      <c r="B48" s="438" t="s">
        <v>829</v>
      </c>
      <c r="C48" s="424"/>
      <c r="D48" s="425"/>
      <c r="E48" s="439"/>
      <c r="F48" s="440"/>
      <c r="G48" s="301"/>
      <c r="H48" s="302"/>
      <c r="I48" s="440"/>
      <c r="J48" s="301"/>
      <c r="K48" s="302"/>
      <c r="L48" s="448"/>
      <c r="M48" s="425"/>
      <c r="N48" s="302"/>
      <c r="O48" s="312"/>
    </row>
    <row r="49" spans="2:15" ht="14.25">
      <c r="B49" s="428" t="s">
        <v>835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51"/>
      <c r="O49" s="312"/>
    </row>
  </sheetData>
  <sheetProtection/>
  <mergeCells count="38">
    <mergeCell ref="C8:E8"/>
    <mergeCell ref="F8:H8"/>
    <mergeCell ref="I8:K8"/>
    <mergeCell ref="L8:N8"/>
    <mergeCell ref="B25:M25"/>
    <mergeCell ref="C32:E32"/>
    <mergeCell ref="F32:H32"/>
    <mergeCell ref="I32:K32"/>
    <mergeCell ref="L32:N32"/>
    <mergeCell ref="B49:M49"/>
    <mergeCell ref="B8:B10"/>
    <mergeCell ref="B32:B34"/>
    <mergeCell ref="C9:C10"/>
    <mergeCell ref="C33:C34"/>
    <mergeCell ref="D9:D10"/>
    <mergeCell ref="D33:D34"/>
    <mergeCell ref="E9:E10"/>
    <mergeCell ref="E33:E34"/>
    <mergeCell ref="F9:F10"/>
    <mergeCell ref="F33:F34"/>
    <mergeCell ref="G9:G10"/>
    <mergeCell ref="G33:G34"/>
    <mergeCell ref="H9:H10"/>
    <mergeCell ref="H33:H34"/>
    <mergeCell ref="I9:I10"/>
    <mergeCell ref="I33:I34"/>
    <mergeCell ref="J9:J10"/>
    <mergeCell ref="J33:J34"/>
    <mergeCell ref="K9:K10"/>
    <mergeCell ref="K33:K34"/>
    <mergeCell ref="L9:L10"/>
    <mergeCell ref="L33:L34"/>
    <mergeCell ref="M9:M10"/>
    <mergeCell ref="M33:M34"/>
    <mergeCell ref="N9:N10"/>
    <mergeCell ref="N33:N34"/>
    <mergeCell ref="B29:N30"/>
    <mergeCell ref="B5:N6"/>
  </mergeCells>
  <printOptions horizontalCentered="1"/>
  <pageMargins left="0.31" right="0.31" top="0.75" bottom="0.75" header="0.31" footer="0.31"/>
  <pageSetup horizontalDpi="600" verticalDpi="6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workbookViewId="0" topLeftCell="A1">
      <selection activeCell="E41" sqref="E41"/>
    </sheetView>
  </sheetViews>
  <sheetFormatPr defaultColWidth="9.140625" defaultRowHeight="12.75"/>
  <cols>
    <col min="1" max="1" width="3.8515625" style="273" customWidth="1"/>
    <col min="2" max="2" width="9.140625" style="273" customWidth="1"/>
    <col min="3" max="13" width="12.7109375" style="273" customWidth="1"/>
    <col min="14" max="16384" width="9.140625" style="273" customWidth="1"/>
  </cols>
  <sheetData>
    <row r="1" ht="12.75">
      <c r="J1" s="345" t="s">
        <v>852</v>
      </c>
    </row>
    <row r="2" spans="2:12" ht="20.25" customHeight="1">
      <c r="B2" s="274" t="s">
        <v>853</v>
      </c>
      <c r="C2" s="274"/>
      <c r="D2" s="274"/>
      <c r="E2" s="274"/>
      <c r="F2" s="274"/>
      <c r="G2" s="274"/>
      <c r="H2" s="274"/>
      <c r="I2" s="274"/>
      <c r="J2" s="274"/>
      <c r="K2" s="346"/>
      <c r="L2" s="346"/>
    </row>
    <row r="3" spans="2:13" ht="15">
      <c r="B3" s="275"/>
      <c r="C3" s="276"/>
      <c r="D3" s="276"/>
      <c r="E3" s="276"/>
      <c r="F3" s="276"/>
      <c r="G3" s="275"/>
      <c r="H3" s="275"/>
      <c r="I3" s="275"/>
      <c r="J3" s="347" t="s">
        <v>632</v>
      </c>
      <c r="K3" s="275"/>
      <c r="L3" s="348"/>
      <c r="M3" s="349"/>
    </row>
    <row r="4" spans="2:13" ht="30" customHeight="1">
      <c r="B4" s="357" t="s">
        <v>854</v>
      </c>
      <c r="C4" s="278" t="s">
        <v>855</v>
      </c>
      <c r="D4" s="279"/>
      <c r="E4" s="279"/>
      <c r="F4" s="280"/>
      <c r="G4" s="279" t="s">
        <v>856</v>
      </c>
      <c r="H4" s="279"/>
      <c r="I4" s="279"/>
      <c r="J4" s="280"/>
      <c r="K4" s="350"/>
      <c r="L4" s="350"/>
      <c r="M4" s="349"/>
    </row>
    <row r="5" spans="2:13" ht="26.25">
      <c r="B5" s="358"/>
      <c r="C5" s="359" t="s">
        <v>857</v>
      </c>
      <c r="D5" s="360" t="s">
        <v>858</v>
      </c>
      <c r="E5" s="360" t="s">
        <v>859</v>
      </c>
      <c r="F5" s="361" t="s">
        <v>860</v>
      </c>
      <c r="G5" s="359" t="s">
        <v>857</v>
      </c>
      <c r="H5" s="360" t="s">
        <v>858</v>
      </c>
      <c r="I5" s="360" t="s">
        <v>859</v>
      </c>
      <c r="J5" s="361" t="s">
        <v>860</v>
      </c>
      <c r="K5" s="351"/>
      <c r="L5" s="351"/>
      <c r="M5" s="349"/>
    </row>
    <row r="6" spans="2:13" ht="13.5">
      <c r="B6" s="362"/>
      <c r="C6" s="286" t="s">
        <v>861</v>
      </c>
      <c r="D6" s="287">
        <v>1</v>
      </c>
      <c r="E6" s="287">
        <v>2</v>
      </c>
      <c r="F6" s="288">
        <v>3</v>
      </c>
      <c r="G6" s="286" t="s">
        <v>861</v>
      </c>
      <c r="H6" s="287">
        <v>1</v>
      </c>
      <c r="I6" s="287">
        <v>2</v>
      </c>
      <c r="J6" s="288">
        <v>3</v>
      </c>
      <c r="K6" s="351"/>
      <c r="L6" s="351"/>
      <c r="M6" s="349"/>
    </row>
    <row r="7" spans="2:13" ht="14.25">
      <c r="B7" s="289" t="s">
        <v>817</v>
      </c>
      <c r="C7" s="363">
        <v>38400</v>
      </c>
      <c r="D7" s="364">
        <v>14400</v>
      </c>
      <c r="E7" s="364">
        <v>12000</v>
      </c>
      <c r="F7" s="365">
        <v>2</v>
      </c>
      <c r="G7" s="363">
        <v>38400</v>
      </c>
      <c r="H7" s="366">
        <v>14400</v>
      </c>
      <c r="I7" s="366">
        <v>12000</v>
      </c>
      <c r="J7" s="387">
        <v>2</v>
      </c>
      <c r="K7" s="352"/>
      <c r="L7" s="352"/>
      <c r="M7" s="349"/>
    </row>
    <row r="8" spans="2:13" ht="14.25">
      <c r="B8" s="294" t="s">
        <v>818</v>
      </c>
      <c r="C8" s="363">
        <v>38400</v>
      </c>
      <c r="D8" s="364">
        <v>14400</v>
      </c>
      <c r="E8" s="364">
        <v>12000</v>
      </c>
      <c r="F8" s="365">
        <v>2</v>
      </c>
      <c r="G8" s="363">
        <v>38400</v>
      </c>
      <c r="H8" s="367">
        <v>14400</v>
      </c>
      <c r="I8" s="367">
        <v>12000</v>
      </c>
      <c r="J8" s="388">
        <v>2</v>
      </c>
      <c r="K8" s="352"/>
      <c r="L8" s="352"/>
      <c r="M8" s="349"/>
    </row>
    <row r="9" spans="2:13" ht="14.25">
      <c r="B9" s="294" t="s">
        <v>819</v>
      </c>
      <c r="C9" s="363">
        <v>38400</v>
      </c>
      <c r="D9" s="364">
        <v>14400</v>
      </c>
      <c r="E9" s="364">
        <v>12000</v>
      </c>
      <c r="F9" s="365">
        <v>2</v>
      </c>
      <c r="G9" s="363">
        <v>38400</v>
      </c>
      <c r="H9" s="367">
        <v>14400</v>
      </c>
      <c r="I9" s="367">
        <v>12000</v>
      </c>
      <c r="J9" s="388">
        <v>2</v>
      </c>
      <c r="K9" s="352"/>
      <c r="L9" s="352"/>
      <c r="M9" s="349"/>
    </row>
    <row r="10" spans="2:13" ht="14.25">
      <c r="B10" s="294" t="s">
        <v>820</v>
      </c>
      <c r="C10" s="363">
        <v>38400</v>
      </c>
      <c r="D10" s="364">
        <v>14400</v>
      </c>
      <c r="E10" s="364">
        <v>12000</v>
      </c>
      <c r="F10" s="365">
        <v>2</v>
      </c>
      <c r="G10" s="363">
        <v>38400</v>
      </c>
      <c r="H10" s="367">
        <v>14400</v>
      </c>
      <c r="I10" s="367">
        <v>12000</v>
      </c>
      <c r="J10" s="388">
        <v>2</v>
      </c>
      <c r="K10" s="352"/>
      <c r="L10" s="352"/>
      <c r="M10" s="349"/>
    </row>
    <row r="11" spans="2:13" ht="14.25">
      <c r="B11" s="294" t="s">
        <v>821</v>
      </c>
      <c r="C11" s="363">
        <v>38400</v>
      </c>
      <c r="D11" s="364">
        <v>14400</v>
      </c>
      <c r="E11" s="364">
        <v>12000</v>
      </c>
      <c r="F11" s="365">
        <v>2</v>
      </c>
      <c r="G11" s="363">
        <v>38400</v>
      </c>
      <c r="H11" s="367">
        <v>14400</v>
      </c>
      <c r="I11" s="367">
        <v>12000</v>
      </c>
      <c r="J11" s="388">
        <v>2</v>
      </c>
      <c r="K11" s="352"/>
      <c r="L11" s="352"/>
      <c r="M11" s="349"/>
    </row>
    <row r="12" spans="2:13" ht="14.25">
      <c r="B12" s="294" t="s">
        <v>822</v>
      </c>
      <c r="C12" s="363">
        <v>38400</v>
      </c>
      <c r="D12" s="364">
        <v>14400</v>
      </c>
      <c r="E12" s="364">
        <v>12000</v>
      </c>
      <c r="F12" s="365">
        <v>2</v>
      </c>
      <c r="G12" s="363">
        <v>38400</v>
      </c>
      <c r="H12" s="367">
        <v>14400</v>
      </c>
      <c r="I12" s="367">
        <v>12000</v>
      </c>
      <c r="J12" s="388">
        <v>2</v>
      </c>
      <c r="K12" s="352"/>
      <c r="L12" s="352"/>
      <c r="M12" s="349"/>
    </row>
    <row r="13" spans="2:13" ht="14.25">
      <c r="B13" s="294" t="s">
        <v>823</v>
      </c>
      <c r="C13" s="363">
        <v>38400</v>
      </c>
      <c r="D13" s="364">
        <v>14400</v>
      </c>
      <c r="E13" s="364">
        <v>12000</v>
      </c>
      <c r="F13" s="365">
        <v>2</v>
      </c>
      <c r="G13" s="363">
        <v>38400</v>
      </c>
      <c r="H13" s="367">
        <v>14400</v>
      </c>
      <c r="I13" s="367">
        <v>12000</v>
      </c>
      <c r="J13" s="388">
        <v>2</v>
      </c>
      <c r="K13" s="352"/>
      <c r="L13" s="352"/>
      <c r="M13" s="349"/>
    </row>
    <row r="14" spans="2:13" ht="14.25">
      <c r="B14" s="294" t="s">
        <v>824</v>
      </c>
      <c r="C14" s="363">
        <v>38400</v>
      </c>
      <c r="D14" s="364">
        <v>14400</v>
      </c>
      <c r="E14" s="364">
        <v>12000</v>
      </c>
      <c r="F14" s="365">
        <v>2</v>
      </c>
      <c r="G14" s="363">
        <v>38400</v>
      </c>
      <c r="H14" s="367">
        <v>14400</v>
      </c>
      <c r="I14" s="367">
        <v>12000</v>
      </c>
      <c r="J14" s="388">
        <v>2</v>
      </c>
      <c r="K14" s="352"/>
      <c r="L14" s="352"/>
      <c r="M14" s="349"/>
    </row>
    <row r="15" spans="2:13" ht="14.25">
      <c r="B15" s="294" t="s">
        <v>825</v>
      </c>
      <c r="C15" s="363">
        <v>38400</v>
      </c>
      <c r="D15" s="364">
        <v>14400</v>
      </c>
      <c r="E15" s="364">
        <v>12000</v>
      </c>
      <c r="F15" s="365">
        <v>2</v>
      </c>
      <c r="G15" s="363">
        <v>38400</v>
      </c>
      <c r="H15" s="367">
        <v>14400</v>
      </c>
      <c r="I15" s="367">
        <v>12000</v>
      </c>
      <c r="J15" s="388">
        <v>2</v>
      </c>
      <c r="K15" s="352"/>
      <c r="L15" s="352"/>
      <c r="M15" s="349"/>
    </row>
    <row r="16" spans="2:13" ht="14.25">
      <c r="B16" s="294" t="s">
        <v>826</v>
      </c>
      <c r="C16" s="363">
        <v>38400</v>
      </c>
      <c r="D16" s="364">
        <v>14400</v>
      </c>
      <c r="E16" s="364">
        <v>12000</v>
      </c>
      <c r="F16" s="365">
        <v>2</v>
      </c>
      <c r="G16" s="363">
        <v>38400</v>
      </c>
      <c r="H16" s="367">
        <v>14400</v>
      </c>
      <c r="I16" s="367">
        <v>12000</v>
      </c>
      <c r="J16" s="388">
        <v>2</v>
      </c>
      <c r="K16" s="352"/>
      <c r="L16" s="352"/>
      <c r="M16" s="349"/>
    </row>
    <row r="17" spans="2:13" ht="14.25">
      <c r="B17" s="294" t="s">
        <v>827</v>
      </c>
      <c r="C17" s="363">
        <v>38400</v>
      </c>
      <c r="D17" s="364">
        <v>14400</v>
      </c>
      <c r="E17" s="364">
        <v>12000</v>
      </c>
      <c r="F17" s="365">
        <v>2</v>
      </c>
      <c r="G17" s="363">
        <v>38400</v>
      </c>
      <c r="H17" s="367">
        <v>14400</v>
      </c>
      <c r="I17" s="367">
        <v>12000</v>
      </c>
      <c r="J17" s="388">
        <v>2</v>
      </c>
      <c r="K17" s="352"/>
      <c r="L17" s="352"/>
      <c r="M17" s="349"/>
    </row>
    <row r="18" spans="2:13" ht="15">
      <c r="B18" s="299" t="s">
        <v>828</v>
      </c>
      <c r="C18" s="363">
        <v>38400</v>
      </c>
      <c r="D18" s="364">
        <v>14400</v>
      </c>
      <c r="E18" s="364">
        <v>12000</v>
      </c>
      <c r="F18" s="365">
        <v>2</v>
      </c>
      <c r="G18" s="363">
        <v>38400</v>
      </c>
      <c r="H18" s="368">
        <v>14400</v>
      </c>
      <c r="I18" s="368">
        <v>12000</v>
      </c>
      <c r="J18" s="389">
        <v>2</v>
      </c>
      <c r="K18" s="352"/>
      <c r="L18" s="352"/>
      <c r="M18" s="349"/>
    </row>
    <row r="19" spans="2:13" ht="15">
      <c r="B19" s="304" t="s">
        <v>642</v>
      </c>
      <c r="C19" s="369">
        <v>460800</v>
      </c>
      <c r="D19" s="369">
        <v>172800</v>
      </c>
      <c r="E19" s="369">
        <v>144000</v>
      </c>
      <c r="F19" s="369"/>
      <c r="G19" s="369">
        <v>460800</v>
      </c>
      <c r="H19" s="370">
        <v>172800</v>
      </c>
      <c r="I19" s="370">
        <v>144000</v>
      </c>
      <c r="J19" s="355"/>
      <c r="K19" s="352"/>
      <c r="L19" s="352"/>
      <c r="M19" s="349"/>
    </row>
    <row r="20" spans="2:13" ht="15">
      <c r="B20" s="308" t="s">
        <v>829</v>
      </c>
      <c r="C20" s="371">
        <v>38400</v>
      </c>
      <c r="D20" s="371">
        <v>14400</v>
      </c>
      <c r="E20" s="371">
        <v>12000</v>
      </c>
      <c r="F20" s="372">
        <v>2</v>
      </c>
      <c r="G20" s="371">
        <v>38400</v>
      </c>
      <c r="H20" s="343">
        <v>14400</v>
      </c>
      <c r="I20" s="343">
        <v>12000</v>
      </c>
      <c r="J20" s="356">
        <v>2</v>
      </c>
      <c r="K20" s="352"/>
      <c r="L20" s="352"/>
      <c r="M20" s="349"/>
    </row>
    <row r="21" spans="2:10" ht="12.75">
      <c r="B21" s="312"/>
      <c r="C21" s="312"/>
      <c r="D21" s="312"/>
      <c r="E21" s="312"/>
      <c r="F21" s="312"/>
      <c r="G21" s="312"/>
      <c r="H21" s="312"/>
      <c r="I21" s="312"/>
      <c r="J21" s="312"/>
    </row>
    <row r="22" spans="2:10" ht="12.75">
      <c r="B22" s="312"/>
      <c r="C22" s="312"/>
      <c r="D22" s="312"/>
      <c r="E22" s="312"/>
      <c r="F22" s="312"/>
      <c r="G22" s="312"/>
      <c r="H22" s="312"/>
      <c r="I22" s="312"/>
      <c r="J22" s="312"/>
    </row>
    <row r="23" spans="2:10" ht="12.75">
      <c r="B23" s="312"/>
      <c r="C23" s="312"/>
      <c r="D23" s="312"/>
      <c r="E23" s="312"/>
      <c r="F23" s="312"/>
      <c r="G23" s="312"/>
      <c r="H23" s="312"/>
      <c r="I23" s="312"/>
      <c r="J23" s="312"/>
    </row>
    <row r="24" spans="2:12" ht="20.25" customHeight="1">
      <c r="B24" s="313" t="s">
        <v>862</v>
      </c>
      <c r="C24" s="313"/>
      <c r="D24" s="313"/>
      <c r="E24" s="313"/>
      <c r="F24" s="313"/>
      <c r="G24" s="313"/>
      <c r="H24" s="313"/>
      <c r="I24" s="313"/>
      <c r="J24" s="313"/>
      <c r="K24" s="353"/>
      <c r="L24" s="353"/>
    </row>
    <row r="25" spans="2:12" ht="15">
      <c r="B25" s="314"/>
      <c r="C25" s="315"/>
      <c r="D25" s="315"/>
      <c r="E25" s="315"/>
      <c r="F25" s="315"/>
      <c r="G25" s="314"/>
      <c r="H25" s="316"/>
      <c r="I25" s="316"/>
      <c r="J25" s="354" t="s">
        <v>632</v>
      </c>
      <c r="K25" s="275"/>
      <c r="L25" s="348"/>
    </row>
    <row r="26" spans="2:10" ht="30" customHeight="1">
      <c r="B26" s="373" t="s">
        <v>854</v>
      </c>
      <c r="C26" s="318" t="s">
        <v>863</v>
      </c>
      <c r="D26" s="319"/>
      <c r="E26" s="319"/>
      <c r="F26" s="319"/>
      <c r="G26" s="321" t="s">
        <v>864</v>
      </c>
      <c r="H26" s="319"/>
      <c r="I26" s="319"/>
      <c r="J26" s="320"/>
    </row>
    <row r="27" spans="2:10" ht="30" customHeight="1">
      <c r="B27" s="374"/>
      <c r="C27" s="375" t="s">
        <v>857</v>
      </c>
      <c r="D27" s="375" t="s">
        <v>858</v>
      </c>
      <c r="E27" s="375" t="s">
        <v>859</v>
      </c>
      <c r="F27" s="376" t="s">
        <v>860</v>
      </c>
      <c r="G27" s="377" t="s">
        <v>857</v>
      </c>
      <c r="H27" s="375" t="s">
        <v>858</v>
      </c>
      <c r="I27" s="375" t="s">
        <v>859</v>
      </c>
      <c r="J27" s="376" t="s">
        <v>860</v>
      </c>
    </row>
    <row r="28" spans="2:10" ht="13.5">
      <c r="B28" s="378"/>
      <c r="C28" s="327" t="s">
        <v>861</v>
      </c>
      <c r="D28" s="327">
        <v>1</v>
      </c>
      <c r="E28" s="327">
        <v>2</v>
      </c>
      <c r="F28" s="328">
        <v>3</v>
      </c>
      <c r="G28" s="329" t="s">
        <v>861</v>
      </c>
      <c r="H28" s="327">
        <v>1</v>
      </c>
      <c r="I28" s="327">
        <v>2</v>
      </c>
      <c r="J28" s="328">
        <v>3</v>
      </c>
    </row>
    <row r="29" spans="2:10" ht="12.75">
      <c r="B29" s="330" t="s">
        <v>817</v>
      </c>
      <c r="C29" s="364">
        <f>D29+(E29*F29)</f>
        <v>60378</v>
      </c>
      <c r="D29" s="364">
        <v>22642</v>
      </c>
      <c r="E29" s="364">
        <v>18868</v>
      </c>
      <c r="F29" s="364">
        <v>2</v>
      </c>
      <c r="G29" s="363">
        <f>H29+(I29*J29)</f>
        <v>60378</v>
      </c>
      <c r="H29" s="364">
        <v>22642</v>
      </c>
      <c r="I29" s="364">
        <v>18868</v>
      </c>
      <c r="J29" s="365">
        <v>2</v>
      </c>
    </row>
    <row r="30" spans="2:10" ht="12.75">
      <c r="B30" s="332" t="s">
        <v>818</v>
      </c>
      <c r="C30" s="364">
        <f aca="true" t="shared" si="0" ref="C30:C40">D30+(E30*F30)</f>
        <v>60378</v>
      </c>
      <c r="D30" s="364">
        <v>22642</v>
      </c>
      <c r="E30" s="364">
        <v>18868</v>
      </c>
      <c r="F30" s="364">
        <v>2</v>
      </c>
      <c r="G30" s="363">
        <f aca="true" t="shared" si="1" ref="G30:G40">H30+(I30*J30)</f>
        <v>60378</v>
      </c>
      <c r="H30" s="379">
        <v>22642</v>
      </c>
      <c r="I30" s="379">
        <v>18868</v>
      </c>
      <c r="J30" s="390">
        <v>2</v>
      </c>
    </row>
    <row r="31" spans="2:10" ht="12.75">
      <c r="B31" s="332" t="s">
        <v>819</v>
      </c>
      <c r="C31" s="364">
        <f t="shared" si="0"/>
        <v>60378</v>
      </c>
      <c r="D31" s="364">
        <v>22642</v>
      </c>
      <c r="E31" s="364">
        <v>18868</v>
      </c>
      <c r="F31" s="364">
        <v>2</v>
      </c>
      <c r="G31" s="363">
        <f t="shared" si="1"/>
        <v>60378</v>
      </c>
      <c r="H31" s="364">
        <v>22642</v>
      </c>
      <c r="I31" s="364">
        <v>18868</v>
      </c>
      <c r="J31" s="390">
        <v>2</v>
      </c>
    </row>
    <row r="32" spans="2:10" ht="12.75">
      <c r="B32" s="332" t="s">
        <v>820</v>
      </c>
      <c r="C32" s="364">
        <f t="shared" si="0"/>
        <v>60378</v>
      </c>
      <c r="D32" s="364">
        <v>22642</v>
      </c>
      <c r="E32" s="364">
        <v>18868</v>
      </c>
      <c r="F32" s="364">
        <v>2</v>
      </c>
      <c r="G32" s="363">
        <f t="shared" si="1"/>
        <v>60378</v>
      </c>
      <c r="H32" s="379">
        <v>22642</v>
      </c>
      <c r="I32" s="379">
        <v>18868</v>
      </c>
      <c r="J32" s="390">
        <v>2</v>
      </c>
    </row>
    <row r="33" spans="2:10" ht="12.75">
      <c r="B33" s="332" t="s">
        <v>821</v>
      </c>
      <c r="C33" s="364">
        <f t="shared" si="0"/>
        <v>60378</v>
      </c>
      <c r="D33" s="364">
        <v>22642</v>
      </c>
      <c r="E33" s="364">
        <v>18868</v>
      </c>
      <c r="F33" s="364">
        <v>2</v>
      </c>
      <c r="G33" s="363">
        <f t="shared" si="1"/>
        <v>60378</v>
      </c>
      <c r="H33" s="364">
        <v>22642</v>
      </c>
      <c r="I33" s="364">
        <v>18868</v>
      </c>
      <c r="J33" s="390">
        <v>2</v>
      </c>
    </row>
    <row r="34" spans="2:10" ht="12.75">
      <c r="B34" s="332" t="s">
        <v>822</v>
      </c>
      <c r="C34" s="364">
        <f t="shared" si="0"/>
        <v>60378</v>
      </c>
      <c r="D34" s="364">
        <v>22642</v>
      </c>
      <c r="E34" s="364">
        <v>18868</v>
      </c>
      <c r="F34" s="364">
        <v>2</v>
      </c>
      <c r="G34" s="363">
        <f t="shared" si="1"/>
        <v>60378</v>
      </c>
      <c r="H34" s="379">
        <v>22642</v>
      </c>
      <c r="I34" s="379">
        <v>18868</v>
      </c>
      <c r="J34" s="390">
        <v>2</v>
      </c>
    </row>
    <row r="35" spans="2:10" ht="12.75">
      <c r="B35" s="332" t="s">
        <v>823</v>
      </c>
      <c r="C35" s="364">
        <f t="shared" si="0"/>
        <v>60378</v>
      </c>
      <c r="D35" s="364">
        <v>22642</v>
      </c>
      <c r="E35" s="364">
        <v>18868</v>
      </c>
      <c r="F35" s="364">
        <v>2</v>
      </c>
      <c r="G35" s="363">
        <f t="shared" si="1"/>
        <v>60378</v>
      </c>
      <c r="H35" s="364">
        <v>22642</v>
      </c>
      <c r="I35" s="364">
        <v>18868</v>
      </c>
      <c r="J35" s="390">
        <v>2</v>
      </c>
    </row>
    <row r="36" spans="2:10" ht="12.75">
      <c r="B36" s="332" t="s">
        <v>824</v>
      </c>
      <c r="C36" s="364">
        <f t="shared" si="0"/>
        <v>60378</v>
      </c>
      <c r="D36" s="364">
        <v>22642</v>
      </c>
      <c r="E36" s="364">
        <v>18868</v>
      </c>
      <c r="F36" s="364">
        <v>2</v>
      </c>
      <c r="G36" s="363">
        <f t="shared" si="1"/>
        <v>60378</v>
      </c>
      <c r="H36" s="379">
        <v>22642</v>
      </c>
      <c r="I36" s="379">
        <v>18868</v>
      </c>
      <c r="J36" s="390">
        <v>2</v>
      </c>
    </row>
    <row r="37" spans="2:10" ht="12.75">
      <c r="B37" s="332" t="s">
        <v>825</v>
      </c>
      <c r="C37" s="364">
        <f t="shared" si="0"/>
        <v>60378</v>
      </c>
      <c r="D37" s="364">
        <v>22642</v>
      </c>
      <c r="E37" s="364">
        <v>18868</v>
      </c>
      <c r="F37" s="364">
        <v>2</v>
      </c>
      <c r="G37" s="363">
        <f t="shared" si="1"/>
        <v>60378</v>
      </c>
      <c r="H37" s="364">
        <v>22642</v>
      </c>
      <c r="I37" s="364">
        <v>18868</v>
      </c>
      <c r="J37" s="390">
        <v>2</v>
      </c>
    </row>
    <row r="38" spans="2:10" ht="12.75">
      <c r="B38" s="332" t="s">
        <v>826</v>
      </c>
      <c r="C38" s="364">
        <f t="shared" si="0"/>
        <v>60378</v>
      </c>
      <c r="D38" s="364">
        <v>22642</v>
      </c>
      <c r="E38" s="364">
        <v>18868</v>
      </c>
      <c r="F38" s="364">
        <v>2</v>
      </c>
      <c r="G38" s="363">
        <f t="shared" si="1"/>
        <v>60378</v>
      </c>
      <c r="H38" s="379">
        <v>22642</v>
      </c>
      <c r="I38" s="379">
        <v>18868</v>
      </c>
      <c r="J38" s="390">
        <v>2</v>
      </c>
    </row>
    <row r="39" spans="2:10" ht="12.75">
      <c r="B39" s="332" t="s">
        <v>827</v>
      </c>
      <c r="C39" s="364">
        <f t="shared" si="0"/>
        <v>60378</v>
      </c>
      <c r="D39" s="364">
        <v>22642</v>
      </c>
      <c r="E39" s="364">
        <v>18868</v>
      </c>
      <c r="F39" s="364">
        <v>2</v>
      </c>
      <c r="G39" s="363">
        <f t="shared" si="1"/>
        <v>60378</v>
      </c>
      <c r="H39" s="364">
        <v>22642</v>
      </c>
      <c r="I39" s="364">
        <v>18868</v>
      </c>
      <c r="J39" s="390">
        <v>2</v>
      </c>
    </row>
    <row r="40" spans="2:10" ht="13.5">
      <c r="B40" s="335" t="s">
        <v>828</v>
      </c>
      <c r="C40" s="364">
        <f t="shared" si="0"/>
        <v>60378</v>
      </c>
      <c r="D40" s="364">
        <v>22642</v>
      </c>
      <c r="E40" s="364">
        <v>18868</v>
      </c>
      <c r="F40" s="364">
        <v>2</v>
      </c>
      <c r="G40" s="363">
        <f t="shared" si="1"/>
        <v>60378</v>
      </c>
      <c r="H40" s="379">
        <v>22642</v>
      </c>
      <c r="I40" s="379">
        <v>18868</v>
      </c>
      <c r="J40" s="391">
        <v>2</v>
      </c>
    </row>
    <row r="41" spans="2:10" ht="13.5">
      <c r="B41" s="338" t="s">
        <v>642</v>
      </c>
      <c r="C41" s="380">
        <f>SUM(C29:C40)</f>
        <v>724536</v>
      </c>
      <c r="D41" s="380">
        <f>SUM(D29:D40)</f>
        <v>271704</v>
      </c>
      <c r="E41" s="380">
        <f>SUM(E29:E40)</f>
        <v>226416</v>
      </c>
      <c r="F41" s="381"/>
      <c r="G41" s="382">
        <f>SUM(G29:G40)</f>
        <v>724536</v>
      </c>
      <c r="H41" s="380">
        <f>SUM(H29:H40)</f>
        <v>271704</v>
      </c>
      <c r="I41" s="380">
        <f>SUM(I29:I40)</f>
        <v>226416</v>
      </c>
      <c r="J41" s="392"/>
    </row>
    <row r="42" spans="2:10" ht="13.5">
      <c r="B42" s="342" t="s">
        <v>829</v>
      </c>
      <c r="C42" s="383">
        <v>60378</v>
      </c>
      <c r="D42" s="383">
        <v>22641.509376</v>
      </c>
      <c r="E42" s="383">
        <v>18867.924479999998</v>
      </c>
      <c r="F42" s="383">
        <v>2</v>
      </c>
      <c r="G42" s="384">
        <v>60378</v>
      </c>
      <c r="H42" s="383">
        <v>22641.509376</v>
      </c>
      <c r="I42" s="383">
        <v>18867.924479999998</v>
      </c>
      <c r="J42" s="372">
        <v>2</v>
      </c>
    </row>
    <row r="43" spans="2:12" ht="14.25">
      <c r="B43" s="385"/>
      <c r="C43" s="386"/>
      <c r="D43" s="386"/>
      <c r="E43" s="352"/>
      <c r="F43" s="352"/>
      <c r="G43" s="352"/>
      <c r="H43" s="386"/>
      <c r="I43" s="386"/>
      <c r="J43" s="352"/>
      <c r="K43" s="352"/>
      <c r="L43" s="352"/>
    </row>
    <row r="44" spans="2:12" ht="14.25">
      <c r="B44" s="385"/>
      <c r="C44" s="386"/>
      <c r="D44" s="386"/>
      <c r="E44" s="352"/>
      <c r="F44" s="352"/>
      <c r="G44" s="352"/>
      <c r="H44" s="386"/>
      <c r="I44" s="386"/>
      <c r="J44" s="352"/>
      <c r="K44" s="352"/>
      <c r="L44" s="352"/>
    </row>
  </sheetData>
  <sheetProtection/>
  <mergeCells count="8">
    <mergeCell ref="B2:J2"/>
    <mergeCell ref="C4:F4"/>
    <mergeCell ref="G4:J4"/>
    <mergeCell ref="B24:J24"/>
    <mergeCell ref="C26:F26"/>
    <mergeCell ref="G26:J26"/>
    <mergeCell ref="B4:B5"/>
    <mergeCell ref="B26:B27"/>
  </mergeCells>
  <printOptions horizontalCentered="1"/>
  <pageMargins left="0.16" right="0.35" top="0.98" bottom="0.98" header="0.51" footer="0.51"/>
  <pageSetup horizontalDpi="600" verticalDpi="600" orientation="portrait" scale="85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workbookViewId="0" topLeftCell="A1">
      <selection activeCell="M28" sqref="M28"/>
    </sheetView>
  </sheetViews>
  <sheetFormatPr defaultColWidth="9.140625" defaultRowHeight="12.75"/>
  <cols>
    <col min="1" max="1" width="3.00390625" style="827" customWidth="1"/>
    <col min="2" max="2" width="18.7109375" style="827" customWidth="1"/>
    <col min="3" max="3" width="69.7109375" style="827" customWidth="1"/>
    <col min="4" max="4" width="9.140625" style="827" customWidth="1"/>
    <col min="5" max="6" width="15.7109375" style="827" customWidth="1"/>
    <col min="7" max="16384" width="9.140625" style="827" customWidth="1"/>
  </cols>
  <sheetData>
    <row r="1" spans="6:8" ht="15.75">
      <c r="F1" s="1155" t="s">
        <v>322</v>
      </c>
      <c r="G1" s="863"/>
      <c r="H1" s="863"/>
    </row>
    <row r="2" spans="2:6" ht="20.25" customHeight="1">
      <c r="B2" s="830" t="s">
        <v>323</v>
      </c>
      <c r="C2" s="830"/>
      <c r="D2" s="830"/>
      <c r="E2" s="830"/>
      <c r="F2" s="830"/>
    </row>
    <row r="3" spans="2:6" ht="12" customHeight="1">
      <c r="B3" s="830" t="s">
        <v>324</v>
      </c>
      <c r="C3" s="830"/>
      <c r="D3" s="830"/>
      <c r="E3" s="830"/>
      <c r="F3" s="830"/>
    </row>
    <row r="4" ht="15.75">
      <c r="F4" s="1156" t="s">
        <v>2</v>
      </c>
    </row>
    <row r="5" spans="1:6" ht="40.5" customHeight="1">
      <c r="A5" s="836"/>
      <c r="B5" s="1157" t="s">
        <v>3</v>
      </c>
      <c r="C5" s="1133" t="s">
        <v>4</v>
      </c>
      <c r="D5" s="1133" t="s">
        <v>5</v>
      </c>
      <c r="E5" s="1134" t="s">
        <v>325</v>
      </c>
      <c r="F5" s="1158" t="s">
        <v>326</v>
      </c>
    </row>
    <row r="6" spans="1:6" ht="16.5" customHeight="1">
      <c r="A6" s="836"/>
      <c r="B6" s="789">
        <v>1</v>
      </c>
      <c r="C6" s="790">
        <v>2</v>
      </c>
      <c r="D6" s="790">
        <v>3</v>
      </c>
      <c r="E6" s="790">
        <v>4</v>
      </c>
      <c r="F6" s="791">
        <v>5</v>
      </c>
    </row>
    <row r="7" spans="1:6" ht="19.5" customHeight="1">
      <c r="A7" s="836"/>
      <c r="B7" s="1159"/>
      <c r="C7" s="846" t="s">
        <v>327</v>
      </c>
      <c r="D7" s="847">
        <v>1001</v>
      </c>
      <c r="E7" s="1160">
        <v>323315</v>
      </c>
      <c r="F7" s="1161">
        <v>329915</v>
      </c>
    </row>
    <row r="8" spans="1:6" ht="13.5" customHeight="1">
      <c r="A8" s="836"/>
      <c r="B8" s="1162"/>
      <c r="C8" s="851" t="s">
        <v>328</v>
      </c>
      <c r="D8" s="811"/>
      <c r="E8" s="1163"/>
      <c r="F8" s="1164"/>
    </row>
    <row r="9" spans="1:6" ht="19.5" customHeight="1">
      <c r="A9" s="836"/>
      <c r="B9" s="1162">
        <v>60</v>
      </c>
      <c r="C9" s="854" t="s">
        <v>329</v>
      </c>
      <c r="D9" s="811">
        <v>1002</v>
      </c>
      <c r="E9" s="1165"/>
      <c r="F9" s="1166"/>
    </row>
    <row r="10" spans="1:6" ht="19.5" customHeight="1">
      <c r="A10" s="836"/>
      <c r="B10" s="1162" t="s">
        <v>330</v>
      </c>
      <c r="C10" s="854" t="s">
        <v>331</v>
      </c>
      <c r="D10" s="811">
        <v>1003</v>
      </c>
      <c r="E10" s="1165"/>
      <c r="F10" s="1166"/>
    </row>
    <row r="11" spans="1:6" ht="19.5" customHeight="1">
      <c r="A11" s="836"/>
      <c r="B11" s="1162" t="s">
        <v>332</v>
      </c>
      <c r="C11" s="854" t="s">
        <v>333</v>
      </c>
      <c r="D11" s="811">
        <v>1004</v>
      </c>
      <c r="E11" s="1165"/>
      <c r="F11" s="1166"/>
    </row>
    <row r="12" spans="1:6" ht="19.5" customHeight="1">
      <c r="A12" s="836"/>
      <c r="B12" s="1162">
        <v>61</v>
      </c>
      <c r="C12" s="854" t="s">
        <v>334</v>
      </c>
      <c r="D12" s="811">
        <v>1005</v>
      </c>
      <c r="E12" s="1165">
        <v>317815</v>
      </c>
      <c r="F12" s="1166">
        <v>324915</v>
      </c>
    </row>
    <row r="13" spans="1:6" ht="19.5" customHeight="1">
      <c r="A13" s="836"/>
      <c r="B13" s="1162" t="s">
        <v>335</v>
      </c>
      <c r="C13" s="854" t="s">
        <v>336</v>
      </c>
      <c r="D13" s="811">
        <v>1006</v>
      </c>
      <c r="E13" s="1165">
        <v>317815</v>
      </c>
      <c r="F13" s="1166">
        <v>324915</v>
      </c>
    </row>
    <row r="14" spans="1:6" ht="19.5" customHeight="1">
      <c r="A14" s="836"/>
      <c r="B14" s="1162" t="s">
        <v>337</v>
      </c>
      <c r="C14" s="854" t="s">
        <v>338</v>
      </c>
      <c r="D14" s="811">
        <v>1007</v>
      </c>
      <c r="E14" s="1165"/>
      <c r="F14" s="1166"/>
    </row>
    <row r="15" spans="1:6" ht="19.5" customHeight="1">
      <c r="A15" s="836"/>
      <c r="B15" s="1162">
        <v>62</v>
      </c>
      <c r="C15" s="854" t="s">
        <v>339</v>
      </c>
      <c r="D15" s="811">
        <v>1008</v>
      </c>
      <c r="E15" s="1165"/>
      <c r="F15" s="1166"/>
    </row>
    <row r="16" spans="1:6" ht="19.5" customHeight="1">
      <c r="A16" s="836"/>
      <c r="B16" s="1162">
        <v>630</v>
      </c>
      <c r="C16" s="854" t="s">
        <v>340</v>
      </c>
      <c r="D16" s="811">
        <v>1009</v>
      </c>
      <c r="E16" s="1165"/>
      <c r="F16" s="1166"/>
    </row>
    <row r="17" spans="1:6" ht="19.5" customHeight="1">
      <c r="A17" s="836"/>
      <c r="B17" s="1162">
        <v>631</v>
      </c>
      <c r="C17" s="854" t="s">
        <v>341</v>
      </c>
      <c r="D17" s="811">
        <v>1010</v>
      </c>
      <c r="E17" s="1165"/>
      <c r="F17" s="1166"/>
    </row>
    <row r="18" spans="1:6" ht="19.5" customHeight="1">
      <c r="A18" s="836"/>
      <c r="B18" s="1162" t="s">
        <v>342</v>
      </c>
      <c r="C18" s="854" t="s">
        <v>343</v>
      </c>
      <c r="D18" s="811">
        <v>1011</v>
      </c>
      <c r="E18" s="1165">
        <v>5500</v>
      </c>
      <c r="F18" s="1166">
        <v>5000</v>
      </c>
    </row>
    <row r="19" spans="1:6" ht="25.5" customHeight="1">
      <c r="A19" s="836"/>
      <c r="B19" s="1162" t="s">
        <v>344</v>
      </c>
      <c r="C19" s="854" t="s">
        <v>345</v>
      </c>
      <c r="D19" s="811">
        <v>1012</v>
      </c>
      <c r="E19" s="1165"/>
      <c r="F19" s="1166"/>
    </row>
    <row r="20" spans="1:6" ht="19.5" customHeight="1">
      <c r="A20" s="836"/>
      <c r="B20" s="1162"/>
      <c r="C20" s="859" t="s">
        <v>346</v>
      </c>
      <c r="D20" s="811">
        <v>1013</v>
      </c>
      <c r="E20" s="1165">
        <v>320515</v>
      </c>
      <c r="F20" s="1166">
        <v>322117</v>
      </c>
    </row>
    <row r="21" spans="1:6" ht="19.5" customHeight="1">
      <c r="A21" s="836"/>
      <c r="B21" s="1162">
        <v>50</v>
      </c>
      <c r="C21" s="854" t="s">
        <v>347</v>
      </c>
      <c r="D21" s="811">
        <v>1014</v>
      </c>
      <c r="E21" s="1165"/>
      <c r="F21" s="1166"/>
    </row>
    <row r="22" spans="1:6" ht="19.5" customHeight="1">
      <c r="A22" s="836"/>
      <c r="B22" s="1162">
        <v>51</v>
      </c>
      <c r="C22" s="854" t="s">
        <v>348</v>
      </c>
      <c r="D22" s="811">
        <v>1015</v>
      </c>
      <c r="E22" s="1165">
        <v>36300</v>
      </c>
      <c r="F22" s="1166">
        <v>40800</v>
      </c>
    </row>
    <row r="23" spans="1:6" ht="25.5" customHeight="1">
      <c r="A23" s="836"/>
      <c r="B23" s="1162">
        <v>52</v>
      </c>
      <c r="C23" s="854" t="s">
        <v>349</v>
      </c>
      <c r="D23" s="811">
        <v>1016</v>
      </c>
      <c r="E23" s="1165">
        <v>178650</v>
      </c>
      <c r="F23" s="1166">
        <v>166692</v>
      </c>
    </row>
    <row r="24" spans="1:6" ht="19.5" customHeight="1">
      <c r="A24" s="836"/>
      <c r="B24" s="1162">
        <v>520</v>
      </c>
      <c r="C24" s="854" t="s">
        <v>350</v>
      </c>
      <c r="D24" s="811">
        <v>1017</v>
      </c>
      <c r="E24" s="1165">
        <v>144460</v>
      </c>
      <c r="F24" s="1166">
        <v>134626</v>
      </c>
    </row>
    <row r="25" spans="1:6" ht="19.5" customHeight="1">
      <c r="A25" s="836"/>
      <c r="B25" s="1162">
        <v>521</v>
      </c>
      <c r="C25" s="854" t="s">
        <v>351</v>
      </c>
      <c r="D25" s="811">
        <v>1018</v>
      </c>
      <c r="E25" s="1165">
        <v>24040</v>
      </c>
      <c r="F25" s="1166">
        <v>22374</v>
      </c>
    </row>
    <row r="26" spans="1:6" ht="19.5" customHeight="1">
      <c r="A26" s="836"/>
      <c r="B26" s="1162" t="s">
        <v>352</v>
      </c>
      <c r="C26" s="854" t="s">
        <v>353</v>
      </c>
      <c r="D26" s="811">
        <v>1019</v>
      </c>
      <c r="E26" s="1165">
        <v>10150</v>
      </c>
      <c r="F26" s="1166">
        <v>9692</v>
      </c>
    </row>
    <row r="27" spans="1:6" ht="19.5" customHeight="1">
      <c r="A27" s="836"/>
      <c r="B27" s="1162">
        <v>540</v>
      </c>
      <c r="C27" s="854" t="s">
        <v>354</v>
      </c>
      <c r="D27" s="811">
        <v>1020</v>
      </c>
      <c r="E27" s="1165">
        <v>14000</v>
      </c>
      <c r="F27" s="1166">
        <v>15000</v>
      </c>
    </row>
    <row r="28" spans="1:6" ht="25.5" customHeight="1">
      <c r="A28" s="836"/>
      <c r="B28" s="1162" t="s">
        <v>355</v>
      </c>
      <c r="C28" s="854" t="s">
        <v>356</v>
      </c>
      <c r="D28" s="811">
        <v>1021</v>
      </c>
      <c r="E28" s="1165"/>
      <c r="F28" s="1166"/>
    </row>
    <row r="29" spans="1:6" ht="19.5" customHeight="1">
      <c r="A29" s="836"/>
      <c r="B29" s="1162">
        <v>53</v>
      </c>
      <c r="C29" s="854" t="s">
        <v>357</v>
      </c>
      <c r="D29" s="811">
        <v>1022</v>
      </c>
      <c r="E29" s="1165">
        <v>82315</v>
      </c>
      <c r="F29" s="1166">
        <v>84325</v>
      </c>
    </row>
    <row r="30" spans="1:6" ht="19.5" customHeight="1">
      <c r="A30" s="836"/>
      <c r="B30" s="1162" t="s">
        <v>358</v>
      </c>
      <c r="C30" s="854" t="s">
        <v>359</v>
      </c>
      <c r="D30" s="811">
        <v>1023</v>
      </c>
      <c r="E30" s="1165"/>
      <c r="F30" s="1166">
        <v>3000</v>
      </c>
    </row>
    <row r="31" spans="1:6" ht="19.5" customHeight="1">
      <c r="A31" s="836"/>
      <c r="B31" s="1162">
        <v>55</v>
      </c>
      <c r="C31" s="854" t="s">
        <v>360</v>
      </c>
      <c r="D31" s="811">
        <v>1024</v>
      </c>
      <c r="E31" s="1165">
        <v>9250</v>
      </c>
      <c r="F31" s="1166">
        <v>12300</v>
      </c>
    </row>
    <row r="32" spans="1:6" ht="19.5" customHeight="1">
      <c r="A32" s="836"/>
      <c r="B32" s="1162"/>
      <c r="C32" s="859" t="s">
        <v>361</v>
      </c>
      <c r="D32" s="811">
        <v>1025</v>
      </c>
      <c r="E32" s="1165">
        <v>2800</v>
      </c>
      <c r="F32" s="1166">
        <v>7798</v>
      </c>
    </row>
    <row r="33" spans="1:6" ht="19.5" customHeight="1">
      <c r="A33" s="836"/>
      <c r="B33" s="1162"/>
      <c r="C33" s="859" t="s">
        <v>362</v>
      </c>
      <c r="D33" s="811">
        <v>1026</v>
      </c>
      <c r="E33" s="1165"/>
      <c r="F33" s="1166"/>
    </row>
    <row r="34" spans="1:6" ht="19.5" customHeight="1">
      <c r="A34" s="836"/>
      <c r="B34" s="1162"/>
      <c r="C34" s="860" t="s">
        <v>363</v>
      </c>
      <c r="D34" s="811">
        <v>1027</v>
      </c>
      <c r="E34" s="1167">
        <v>4500</v>
      </c>
      <c r="F34" s="1168">
        <v>4600</v>
      </c>
    </row>
    <row r="35" spans="1:6" ht="14.25" customHeight="1">
      <c r="A35" s="836"/>
      <c r="B35" s="1162"/>
      <c r="C35" s="851" t="s">
        <v>364</v>
      </c>
      <c r="D35" s="811"/>
      <c r="E35" s="1163"/>
      <c r="F35" s="1164"/>
    </row>
    <row r="36" spans="1:6" ht="24" customHeight="1">
      <c r="A36" s="836"/>
      <c r="B36" s="1162" t="s">
        <v>365</v>
      </c>
      <c r="C36" s="854" t="s">
        <v>366</v>
      </c>
      <c r="D36" s="811">
        <v>1028</v>
      </c>
      <c r="E36" s="1165"/>
      <c r="F36" s="1166"/>
    </row>
    <row r="37" spans="1:6" ht="19.5" customHeight="1">
      <c r="A37" s="836"/>
      <c r="B37" s="1162">
        <v>662</v>
      </c>
      <c r="C37" s="854" t="s">
        <v>367</v>
      </c>
      <c r="D37" s="811">
        <v>1029</v>
      </c>
      <c r="E37" s="1165">
        <v>4500</v>
      </c>
      <c r="F37" s="1166">
        <v>4600</v>
      </c>
    </row>
    <row r="38" spans="1:6" ht="19.5" customHeight="1">
      <c r="A38" s="836"/>
      <c r="B38" s="1162" t="s">
        <v>368</v>
      </c>
      <c r="C38" s="854" t="s">
        <v>369</v>
      </c>
      <c r="D38" s="811">
        <v>1030</v>
      </c>
      <c r="E38" s="1165"/>
      <c r="F38" s="1166"/>
    </row>
    <row r="39" spans="1:6" ht="19.5" customHeight="1">
      <c r="A39" s="836"/>
      <c r="B39" s="1162" t="s">
        <v>370</v>
      </c>
      <c r="C39" s="854" t="s">
        <v>371</v>
      </c>
      <c r="D39" s="811">
        <v>1031</v>
      </c>
      <c r="E39" s="1165"/>
      <c r="F39" s="1166"/>
    </row>
    <row r="40" spans="1:6" ht="19.5" customHeight="1">
      <c r="A40" s="836"/>
      <c r="B40" s="1162"/>
      <c r="C40" s="860" t="s">
        <v>372</v>
      </c>
      <c r="D40" s="811">
        <v>1032</v>
      </c>
      <c r="E40" s="1167">
        <v>600</v>
      </c>
      <c r="F40" s="1168">
        <v>300</v>
      </c>
    </row>
    <row r="41" spans="1:6" ht="19.5" customHeight="1">
      <c r="A41" s="836"/>
      <c r="B41" s="1162"/>
      <c r="C41" s="851" t="s">
        <v>373</v>
      </c>
      <c r="D41" s="811"/>
      <c r="E41" s="1163"/>
      <c r="F41" s="1164"/>
    </row>
    <row r="42" spans="1:6" ht="27.75" customHeight="1">
      <c r="A42" s="836"/>
      <c r="B42" s="1162" t="s">
        <v>374</v>
      </c>
      <c r="C42" s="854" t="s">
        <v>375</v>
      </c>
      <c r="D42" s="811">
        <v>1033</v>
      </c>
      <c r="E42" s="1165"/>
      <c r="F42" s="1166"/>
    </row>
    <row r="43" spans="1:6" ht="19.5" customHeight="1">
      <c r="A43" s="836"/>
      <c r="B43" s="1162">
        <v>562</v>
      </c>
      <c r="C43" s="854" t="s">
        <v>376</v>
      </c>
      <c r="D43" s="811">
        <v>1034</v>
      </c>
      <c r="E43" s="1165">
        <v>600</v>
      </c>
      <c r="F43" s="1166">
        <v>300</v>
      </c>
    </row>
    <row r="44" spans="1:6" ht="19.5" customHeight="1">
      <c r="A44" s="836"/>
      <c r="B44" s="1162" t="s">
        <v>377</v>
      </c>
      <c r="C44" s="854" t="s">
        <v>378</v>
      </c>
      <c r="D44" s="811">
        <v>1035</v>
      </c>
      <c r="E44" s="1165"/>
      <c r="F44" s="1166"/>
    </row>
    <row r="45" spans="1:6" ht="19.5" customHeight="1">
      <c r="A45" s="836"/>
      <c r="B45" s="1162" t="s">
        <v>379</v>
      </c>
      <c r="C45" s="854" t="s">
        <v>380</v>
      </c>
      <c r="D45" s="811">
        <v>1036</v>
      </c>
      <c r="E45" s="1165"/>
      <c r="F45" s="1166"/>
    </row>
    <row r="46" spans="1:6" ht="19.5" customHeight="1">
      <c r="A46" s="836"/>
      <c r="B46" s="1162"/>
      <c r="C46" s="859" t="s">
        <v>381</v>
      </c>
      <c r="D46" s="811">
        <v>1037</v>
      </c>
      <c r="E46" s="1165">
        <v>3900</v>
      </c>
      <c r="F46" s="1166">
        <v>4300</v>
      </c>
    </row>
    <row r="47" spans="1:6" ht="19.5" customHeight="1">
      <c r="A47" s="836"/>
      <c r="B47" s="1162"/>
      <c r="C47" s="859" t="s">
        <v>382</v>
      </c>
      <c r="D47" s="811">
        <v>1038</v>
      </c>
      <c r="E47" s="1165"/>
      <c r="F47" s="1166"/>
    </row>
    <row r="48" spans="1:6" ht="34.5" customHeight="1">
      <c r="A48" s="836"/>
      <c r="B48" s="1162" t="s">
        <v>383</v>
      </c>
      <c r="C48" s="859" t="s">
        <v>384</v>
      </c>
      <c r="D48" s="811">
        <v>1039</v>
      </c>
      <c r="E48" s="1165"/>
      <c r="F48" s="1166"/>
    </row>
    <row r="49" spans="1:6" ht="35.25" customHeight="1">
      <c r="A49" s="836"/>
      <c r="B49" s="1162" t="s">
        <v>385</v>
      </c>
      <c r="C49" s="859" t="s">
        <v>386</v>
      </c>
      <c r="D49" s="811">
        <v>1040</v>
      </c>
      <c r="E49" s="1165">
        <v>3000</v>
      </c>
      <c r="F49" s="1166">
        <v>7000</v>
      </c>
    </row>
    <row r="50" spans="1:6" ht="19.5" customHeight="1">
      <c r="A50" s="836"/>
      <c r="B50" s="1162">
        <v>67</v>
      </c>
      <c r="C50" s="859" t="s">
        <v>387</v>
      </c>
      <c r="D50" s="811">
        <v>1041</v>
      </c>
      <c r="E50" s="1165">
        <v>1000</v>
      </c>
      <c r="F50" s="1166">
        <v>400</v>
      </c>
    </row>
    <row r="51" spans="1:6" ht="19.5" customHeight="1">
      <c r="A51" s="836"/>
      <c r="B51" s="1162">
        <v>57</v>
      </c>
      <c r="C51" s="859" t="s">
        <v>388</v>
      </c>
      <c r="D51" s="811">
        <v>1042</v>
      </c>
      <c r="E51" s="1165">
        <v>2450</v>
      </c>
      <c r="F51" s="1166">
        <v>2866</v>
      </c>
    </row>
    <row r="52" spans="1:6" ht="19.5" customHeight="1">
      <c r="A52" s="836"/>
      <c r="B52" s="1162"/>
      <c r="C52" s="860" t="s">
        <v>389</v>
      </c>
      <c r="D52" s="811">
        <v>1043</v>
      </c>
      <c r="E52" s="1167">
        <v>328815</v>
      </c>
      <c r="F52" s="1168">
        <v>334915</v>
      </c>
    </row>
    <row r="53" spans="1:6" ht="12" customHeight="1">
      <c r="A53" s="836"/>
      <c r="B53" s="1162"/>
      <c r="C53" s="851" t="s">
        <v>390</v>
      </c>
      <c r="D53" s="811"/>
      <c r="E53" s="1163"/>
      <c r="F53" s="1164"/>
    </row>
    <row r="54" spans="1:6" ht="19.5" customHeight="1">
      <c r="A54" s="836"/>
      <c r="B54" s="1162"/>
      <c r="C54" s="860" t="s">
        <v>391</v>
      </c>
      <c r="D54" s="811">
        <v>1044</v>
      </c>
      <c r="E54" s="1167">
        <v>326565</v>
      </c>
      <c r="F54" s="1168">
        <v>332283</v>
      </c>
    </row>
    <row r="55" spans="1:6" ht="13.5" customHeight="1">
      <c r="A55" s="836"/>
      <c r="B55" s="1162"/>
      <c r="C55" s="851" t="s">
        <v>392</v>
      </c>
      <c r="D55" s="811"/>
      <c r="E55" s="1163"/>
      <c r="F55" s="1164"/>
    </row>
    <row r="56" spans="1:6" ht="19.5" customHeight="1">
      <c r="A56" s="836"/>
      <c r="B56" s="1162"/>
      <c r="C56" s="859" t="s">
        <v>393</v>
      </c>
      <c r="D56" s="811">
        <v>1045</v>
      </c>
      <c r="E56" s="1165">
        <v>2250</v>
      </c>
      <c r="F56" s="1166">
        <v>2632</v>
      </c>
    </row>
    <row r="57" spans="1:6" ht="19.5" customHeight="1">
      <c r="A57" s="836"/>
      <c r="B57" s="1162"/>
      <c r="C57" s="859" t="s">
        <v>394</v>
      </c>
      <c r="D57" s="811">
        <v>1046</v>
      </c>
      <c r="E57" s="1165"/>
      <c r="F57" s="1166"/>
    </row>
    <row r="58" spans="1:6" ht="41.25" customHeight="1">
      <c r="A58" s="836"/>
      <c r="B58" s="1162" t="s">
        <v>395</v>
      </c>
      <c r="C58" s="859" t="s">
        <v>396</v>
      </c>
      <c r="D58" s="811">
        <v>1047</v>
      </c>
      <c r="E58" s="1165"/>
      <c r="F58" s="1166"/>
    </row>
    <row r="59" spans="1:6" ht="45" customHeight="1">
      <c r="A59" s="836"/>
      <c r="B59" s="1162" t="s">
        <v>397</v>
      </c>
      <c r="C59" s="859" t="s">
        <v>398</v>
      </c>
      <c r="D59" s="811">
        <v>1048</v>
      </c>
      <c r="E59" s="1165"/>
      <c r="F59" s="1166"/>
    </row>
    <row r="60" spans="1:6" ht="19.5" customHeight="1">
      <c r="A60" s="836"/>
      <c r="B60" s="1162"/>
      <c r="C60" s="860" t="s">
        <v>399</v>
      </c>
      <c r="D60" s="811">
        <v>1049</v>
      </c>
      <c r="E60" s="1167">
        <v>2250</v>
      </c>
      <c r="F60" s="1168">
        <v>2632</v>
      </c>
    </row>
    <row r="61" spans="1:6" ht="12.75" customHeight="1">
      <c r="A61" s="836"/>
      <c r="B61" s="1162"/>
      <c r="C61" s="851" t="s">
        <v>400</v>
      </c>
      <c r="D61" s="811"/>
      <c r="E61" s="1163"/>
      <c r="F61" s="1164"/>
    </row>
    <row r="62" spans="1:6" ht="19.5" customHeight="1">
      <c r="A62" s="836"/>
      <c r="B62" s="1162"/>
      <c r="C62" s="860" t="s">
        <v>401</v>
      </c>
      <c r="D62" s="811">
        <v>1050</v>
      </c>
      <c r="E62" s="1167"/>
      <c r="F62" s="1168"/>
    </row>
    <row r="63" spans="1:6" ht="14.25" customHeight="1">
      <c r="A63" s="836"/>
      <c r="B63" s="1162"/>
      <c r="C63" s="851" t="s">
        <v>402</v>
      </c>
      <c r="D63" s="811"/>
      <c r="E63" s="1163"/>
      <c r="F63" s="1164"/>
    </row>
    <row r="64" spans="1:6" ht="19.5" customHeight="1">
      <c r="A64" s="836"/>
      <c r="B64" s="1162"/>
      <c r="C64" s="859" t="s">
        <v>403</v>
      </c>
      <c r="D64" s="811"/>
      <c r="E64" s="1165"/>
      <c r="F64" s="1166"/>
    </row>
    <row r="65" spans="1:6" ht="19.5" customHeight="1">
      <c r="A65" s="836"/>
      <c r="B65" s="1162">
        <v>721</v>
      </c>
      <c r="C65" s="854" t="s">
        <v>404</v>
      </c>
      <c r="D65" s="811">
        <v>1051</v>
      </c>
      <c r="E65" s="1165">
        <v>338</v>
      </c>
      <c r="F65" s="1166">
        <v>395</v>
      </c>
    </row>
    <row r="66" spans="1:6" ht="19.5" customHeight="1">
      <c r="A66" s="836"/>
      <c r="B66" s="1162" t="s">
        <v>405</v>
      </c>
      <c r="C66" s="854" t="s">
        <v>406</v>
      </c>
      <c r="D66" s="811">
        <v>1052</v>
      </c>
      <c r="E66" s="1165"/>
      <c r="F66" s="1166"/>
    </row>
    <row r="67" spans="1:6" ht="19.5" customHeight="1">
      <c r="A67" s="836"/>
      <c r="B67" s="1162" t="s">
        <v>407</v>
      </c>
      <c r="C67" s="854" t="s">
        <v>408</v>
      </c>
      <c r="D67" s="811">
        <v>1053</v>
      </c>
      <c r="E67" s="1165"/>
      <c r="F67" s="1166"/>
    </row>
    <row r="68" spans="1:6" ht="19.5" customHeight="1">
      <c r="A68" s="836"/>
      <c r="B68" s="1162">
        <v>723</v>
      </c>
      <c r="C68" s="859" t="s">
        <v>409</v>
      </c>
      <c r="D68" s="811">
        <v>1054</v>
      </c>
      <c r="E68" s="1165"/>
      <c r="F68" s="1166"/>
    </row>
    <row r="69" spans="1:6" ht="19.5" customHeight="1">
      <c r="A69" s="836"/>
      <c r="B69" s="1162"/>
      <c r="C69" s="860" t="s">
        <v>410</v>
      </c>
      <c r="D69" s="811">
        <v>1055</v>
      </c>
      <c r="E69" s="1167">
        <v>1912</v>
      </c>
      <c r="F69" s="1168">
        <v>2237</v>
      </c>
    </row>
    <row r="70" spans="1:6" ht="14.25" customHeight="1">
      <c r="A70" s="836"/>
      <c r="B70" s="1162"/>
      <c r="C70" s="851" t="s">
        <v>411</v>
      </c>
      <c r="D70" s="811"/>
      <c r="E70" s="1163"/>
      <c r="F70" s="1164"/>
    </row>
    <row r="71" spans="1:6" ht="19.5" customHeight="1">
      <c r="A71" s="836"/>
      <c r="B71" s="1162"/>
      <c r="C71" s="860" t="s">
        <v>412</v>
      </c>
      <c r="D71" s="811">
        <v>1056</v>
      </c>
      <c r="E71" s="1167"/>
      <c r="F71" s="1168"/>
    </row>
    <row r="72" spans="1:6" ht="14.25" customHeight="1">
      <c r="A72" s="836"/>
      <c r="B72" s="1162"/>
      <c r="C72" s="851" t="s">
        <v>413</v>
      </c>
      <c r="D72" s="811"/>
      <c r="E72" s="1163"/>
      <c r="F72" s="1164"/>
    </row>
    <row r="73" spans="1:6" ht="19.5" customHeight="1">
      <c r="A73" s="836"/>
      <c r="B73" s="1162"/>
      <c r="C73" s="854" t="s">
        <v>414</v>
      </c>
      <c r="D73" s="811">
        <v>1057</v>
      </c>
      <c r="E73" s="1165"/>
      <c r="F73" s="1166"/>
    </row>
    <row r="74" spans="1:6" ht="19.5" customHeight="1">
      <c r="A74" s="836"/>
      <c r="B74" s="1162"/>
      <c r="C74" s="854" t="s">
        <v>415</v>
      </c>
      <c r="D74" s="811">
        <v>1058</v>
      </c>
      <c r="E74" s="1165"/>
      <c r="F74" s="1166"/>
    </row>
    <row r="75" spans="1:6" ht="19.5" customHeight="1">
      <c r="A75" s="836"/>
      <c r="B75" s="1162"/>
      <c r="C75" s="854" t="s">
        <v>416</v>
      </c>
      <c r="D75" s="811">
        <v>1059</v>
      </c>
      <c r="E75" s="1165"/>
      <c r="F75" s="1166"/>
    </row>
    <row r="76" spans="1:6" ht="19.5" customHeight="1">
      <c r="A76" s="836"/>
      <c r="B76" s="1162"/>
      <c r="C76" s="854" t="s">
        <v>417</v>
      </c>
      <c r="D76" s="811">
        <v>1060</v>
      </c>
      <c r="E76" s="1165"/>
      <c r="F76" s="1166"/>
    </row>
    <row r="77" spans="1:6" ht="19.5" customHeight="1">
      <c r="A77" s="836"/>
      <c r="B77" s="1162"/>
      <c r="C77" s="854" t="s">
        <v>418</v>
      </c>
      <c r="D77" s="811"/>
      <c r="E77" s="1165"/>
      <c r="F77" s="1166"/>
    </row>
    <row r="78" spans="1:6" ht="19.5" customHeight="1">
      <c r="A78" s="836"/>
      <c r="B78" s="1162"/>
      <c r="C78" s="854" t="s">
        <v>419</v>
      </c>
      <c r="D78" s="811">
        <v>1061</v>
      </c>
      <c r="E78" s="1165"/>
      <c r="F78" s="1166"/>
    </row>
    <row r="79" spans="1:6" ht="19.5" customHeight="1">
      <c r="A79" s="836"/>
      <c r="B79" s="1136"/>
      <c r="C79" s="864" t="s">
        <v>420</v>
      </c>
      <c r="D79" s="865">
        <v>1062</v>
      </c>
      <c r="E79" s="1169"/>
      <c r="F79" s="1170"/>
    </row>
    <row r="80" ht="15.75">
      <c r="B80" s="1154"/>
    </row>
  </sheetData>
  <sheetProtection/>
  <mergeCells count="38">
    <mergeCell ref="B2:F2"/>
    <mergeCell ref="B3:F3"/>
    <mergeCell ref="B7:B8"/>
    <mergeCell ref="B34:B35"/>
    <mergeCell ref="B40:B41"/>
    <mergeCell ref="B52:B53"/>
    <mergeCell ref="B54:B55"/>
    <mergeCell ref="B60:B61"/>
    <mergeCell ref="B62:B63"/>
    <mergeCell ref="B69:B70"/>
    <mergeCell ref="B71:B72"/>
    <mergeCell ref="D7:D8"/>
    <mergeCell ref="D34:D35"/>
    <mergeCell ref="D40:D41"/>
    <mergeCell ref="D52:D53"/>
    <mergeCell ref="D54:D55"/>
    <mergeCell ref="D60:D61"/>
    <mergeCell ref="D62:D63"/>
    <mergeCell ref="D69:D70"/>
    <mergeCell ref="D71:D72"/>
    <mergeCell ref="E7:E8"/>
    <mergeCell ref="E34:E35"/>
    <mergeCell ref="E40:E41"/>
    <mergeCell ref="E52:E53"/>
    <mergeCell ref="E54:E55"/>
    <mergeCell ref="E60:E61"/>
    <mergeCell ref="E62:E63"/>
    <mergeCell ref="E69:E70"/>
    <mergeCell ref="E71:E72"/>
    <mergeCell ref="F7:F8"/>
    <mergeCell ref="F34:F35"/>
    <mergeCell ref="F40:F41"/>
    <mergeCell ref="F52:F53"/>
    <mergeCell ref="F54:F55"/>
    <mergeCell ref="F60:F61"/>
    <mergeCell ref="F62:F63"/>
    <mergeCell ref="F69:F70"/>
    <mergeCell ref="F71:F72"/>
  </mergeCells>
  <printOptions/>
  <pageMargins left="0.31" right="0.31" top="0.75" bottom="0.75" header="0.31" footer="0.31"/>
  <pageSetup horizontalDpi="600" verticalDpi="600" orientation="portrait" paperSize="9" scale="75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workbookViewId="0" topLeftCell="A1">
      <selection activeCell="G19" sqref="G19"/>
    </sheetView>
  </sheetViews>
  <sheetFormatPr defaultColWidth="9.140625" defaultRowHeight="12.75"/>
  <cols>
    <col min="1" max="1" width="3.7109375" style="273" customWidth="1"/>
    <col min="2" max="2" width="9.140625" style="273" customWidth="1"/>
    <col min="3" max="13" width="12.7109375" style="273" customWidth="1"/>
    <col min="14" max="16384" width="9.140625" style="273" customWidth="1"/>
  </cols>
  <sheetData>
    <row r="1" ht="12.75">
      <c r="J1" s="345" t="s">
        <v>865</v>
      </c>
    </row>
    <row r="2" spans="2:12" ht="21.75" customHeight="1">
      <c r="B2" s="274" t="s">
        <v>866</v>
      </c>
      <c r="C2" s="274"/>
      <c r="D2" s="274"/>
      <c r="E2" s="274"/>
      <c r="F2" s="274"/>
      <c r="G2" s="274"/>
      <c r="H2" s="274"/>
      <c r="I2" s="274"/>
      <c r="J2" s="274"/>
      <c r="K2" s="346"/>
      <c r="L2" s="346"/>
    </row>
    <row r="3" spans="2:13" ht="15">
      <c r="B3" s="275"/>
      <c r="C3" s="276"/>
      <c r="D3" s="276"/>
      <c r="E3" s="276"/>
      <c r="F3" s="276"/>
      <c r="G3" s="275"/>
      <c r="H3" s="275"/>
      <c r="I3" s="275"/>
      <c r="J3" s="347" t="s">
        <v>632</v>
      </c>
      <c r="K3" s="275"/>
      <c r="L3" s="348"/>
      <c r="M3" s="349"/>
    </row>
    <row r="4" spans="2:13" ht="30" customHeight="1">
      <c r="B4" s="277" t="s">
        <v>854</v>
      </c>
      <c r="C4" s="278" t="s">
        <v>867</v>
      </c>
      <c r="D4" s="279"/>
      <c r="E4" s="279"/>
      <c r="F4" s="280"/>
      <c r="G4" s="279" t="s">
        <v>868</v>
      </c>
      <c r="H4" s="279"/>
      <c r="I4" s="279"/>
      <c r="J4" s="280"/>
      <c r="K4" s="350"/>
      <c r="L4" s="350"/>
      <c r="M4" s="349"/>
    </row>
    <row r="5" spans="2:13" ht="30" customHeight="1">
      <c r="B5" s="281"/>
      <c r="C5" s="282" t="s">
        <v>857</v>
      </c>
      <c r="D5" s="283" t="s">
        <v>858</v>
      </c>
      <c r="E5" s="283" t="s">
        <v>859</v>
      </c>
      <c r="F5" s="284" t="s">
        <v>860</v>
      </c>
      <c r="G5" s="282" t="s">
        <v>857</v>
      </c>
      <c r="H5" s="283" t="s">
        <v>858</v>
      </c>
      <c r="I5" s="283" t="s">
        <v>859</v>
      </c>
      <c r="J5" s="284" t="s">
        <v>860</v>
      </c>
      <c r="K5" s="351"/>
      <c r="L5" s="351"/>
      <c r="M5" s="349"/>
    </row>
    <row r="6" spans="2:13" ht="15">
      <c r="B6" s="285"/>
      <c r="C6" s="286" t="s">
        <v>861</v>
      </c>
      <c r="D6" s="287">
        <v>1</v>
      </c>
      <c r="E6" s="287">
        <v>2</v>
      </c>
      <c r="F6" s="288">
        <v>3</v>
      </c>
      <c r="G6" s="286" t="s">
        <v>861</v>
      </c>
      <c r="H6" s="287">
        <v>1</v>
      </c>
      <c r="I6" s="287">
        <v>2</v>
      </c>
      <c r="J6" s="288">
        <v>3</v>
      </c>
      <c r="K6" s="351"/>
      <c r="L6" s="351"/>
      <c r="M6" s="349"/>
    </row>
    <row r="7" spans="2:13" ht="14.25">
      <c r="B7" s="289" t="s">
        <v>817</v>
      </c>
      <c r="C7" s="290">
        <f>D7+(E7*F7)</f>
        <v>0</v>
      </c>
      <c r="D7" s="291"/>
      <c r="E7" s="292"/>
      <c r="F7" s="293"/>
      <c r="G7" s="290">
        <f>H7+(I7*J7)</f>
        <v>0</v>
      </c>
      <c r="H7" s="291"/>
      <c r="I7" s="292"/>
      <c r="J7" s="293"/>
      <c r="K7" s="352"/>
      <c r="L7" s="352"/>
      <c r="M7" s="349"/>
    </row>
    <row r="8" spans="2:13" ht="14.25">
      <c r="B8" s="294" t="s">
        <v>818</v>
      </c>
      <c r="C8" s="290">
        <f aca="true" t="shared" si="0" ref="C8:C18">D8+(E8*F8)</f>
        <v>0</v>
      </c>
      <c r="D8" s="295"/>
      <c r="E8" s="296"/>
      <c r="F8" s="297"/>
      <c r="G8" s="298">
        <f aca="true" t="shared" si="1" ref="G8:G18">H8+(I8*J8)</f>
        <v>0</v>
      </c>
      <c r="H8" s="295"/>
      <c r="I8" s="296"/>
      <c r="J8" s="297"/>
      <c r="K8" s="352"/>
      <c r="L8" s="352"/>
      <c r="M8" s="349"/>
    </row>
    <row r="9" spans="2:13" ht="14.25">
      <c r="B9" s="294" t="s">
        <v>819</v>
      </c>
      <c r="C9" s="290">
        <f t="shared" si="0"/>
        <v>0</v>
      </c>
      <c r="D9" s="295"/>
      <c r="E9" s="296"/>
      <c r="F9" s="297"/>
      <c r="G9" s="298">
        <f t="shared" si="1"/>
        <v>0</v>
      </c>
      <c r="H9" s="295"/>
      <c r="I9" s="296"/>
      <c r="J9" s="297"/>
      <c r="K9" s="352"/>
      <c r="L9" s="352"/>
      <c r="M9" s="349"/>
    </row>
    <row r="10" spans="2:13" ht="14.25">
      <c r="B10" s="294" t="s">
        <v>820</v>
      </c>
      <c r="C10" s="290">
        <f t="shared" si="0"/>
        <v>0</v>
      </c>
      <c r="D10" s="295"/>
      <c r="E10" s="296"/>
      <c r="F10" s="297"/>
      <c r="G10" s="298">
        <f t="shared" si="1"/>
        <v>0</v>
      </c>
      <c r="H10" s="295"/>
      <c r="I10" s="296"/>
      <c r="J10" s="297"/>
      <c r="K10" s="352"/>
      <c r="L10" s="352"/>
      <c r="M10" s="349"/>
    </row>
    <row r="11" spans="2:13" ht="14.25">
      <c r="B11" s="294" t="s">
        <v>821</v>
      </c>
      <c r="C11" s="290">
        <f t="shared" si="0"/>
        <v>0</v>
      </c>
      <c r="D11" s="295"/>
      <c r="E11" s="296"/>
      <c r="F11" s="297"/>
      <c r="G11" s="298">
        <f t="shared" si="1"/>
        <v>0</v>
      </c>
      <c r="H11" s="295"/>
      <c r="I11" s="296"/>
      <c r="J11" s="297"/>
      <c r="K11" s="352"/>
      <c r="L11" s="352"/>
      <c r="M11" s="349"/>
    </row>
    <row r="12" spans="2:13" ht="14.25">
      <c r="B12" s="294" t="s">
        <v>822</v>
      </c>
      <c r="C12" s="290">
        <f t="shared" si="0"/>
        <v>0</v>
      </c>
      <c r="D12" s="295"/>
      <c r="E12" s="296"/>
      <c r="F12" s="297"/>
      <c r="G12" s="298">
        <f t="shared" si="1"/>
        <v>0</v>
      </c>
      <c r="H12" s="295"/>
      <c r="I12" s="296"/>
      <c r="J12" s="297"/>
      <c r="K12" s="352"/>
      <c r="L12" s="352"/>
      <c r="M12" s="349"/>
    </row>
    <row r="13" spans="2:13" ht="14.25">
      <c r="B13" s="294" t="s">
        <v>823</v>
      </c>
      <c r="C13" s="290">
        <f t="shared" si="0"/>
        <v>0</v>
      </c>
      <c r="D13" s="295"/>
      <c r="E13" s="296"/>
      <c r="F13" s="297"/>
      <c r="G13" s="298">
        <f t="shared" si="1"/>
        <v>0</v>
      </c>
      <c r="H13" s="295"/>
      <c r="I13" s="296"/>
      <c r="J13" s="297"/>
      <c r="K13" s="352"/>
      <c r="L13" s="352"/>
      <c r="M13" s="349"/>
    </row>
    <row r="14" spans="2:13" ht="14.25">
      <c r="B14" s="294" t="s">
        <v>824</v>
      </c>
      <c r="C14" s="290">
        <f t="shared" si="0"/>
        <v>0</v>
      </c>
      <c r="D14" s="295"/>
      <c r="E14" s="296"/>
      <c r="F14" s="297"/>
      <c r="G14" s="298">
        <f t="shared" si="1"/>
        <v>0</v>
      </c>
      <c r="H14" s="295"/>
      <c r="I14" s="296"/>
      <c r="J14" s="297"/>
      <c r="K14" s="352"/>
      <c r="L14" s="352"/>
      <c r="M14" s="349"/>
    </row>
    <row r="15" spans="2:13" ht="14.25">
      <c r="B15" s="294" t="s">
        <v>825</v>
      </c>
      <c r="C15" s="290">
        <f t="shared" si="0"/>
        <v>0</v>
      </c>
      <c r="D15" s="295"/>
      <c r="E15" s="296"/>
      <c r="F15" s="297"/>
      <c r="G15" s="298">
        <f t="shared" si="1"/>
        <v>0</v>
      </c>
      <c r="H15" s="295"/>
      <c r="I15" s="296"/>
      <c r="J15" s="297"/>
      <c r="K15" s="352"/>
      <c r="L15" s="352"/>
      <c r="M15" s="349"/>
    </row>
    <row r="16" spans="2:13" ht="14.25">
      <c r="B16" s="294" t="s">
        <v>826</v>
      </c>
      <c r="C16" s="290">
        <f t="shared" si="0"/>
        <v>0</v>
      </c>
      <c r="D16" s="295"/>
      <c r="E16" s="296"/>
      <c r="F16" s="297"/>
      <c r="G16" s="298">
        <f t="shared" si="1"/>
        <v>0</v>
      </c>
      <c r="H16" s="295"/>
      <c r="I16" s="296"/>
      <c r="J16" s="297"/>
      <c r="K16" s="352"/>
      <c r="L16" s="352"/>
      <c r="M16" s="349"/>
    </row>
    <row r="17" spans="2:13" ht="14.25">
      <c r="B17" s="294" t="s">
        <v>827</v>
      </c>
      <c r="C17" s="290">
        <f t="shared" si="0"/>
        <v>0</v>
      </c>
      <c r="D17" s="295"/>
      <c r="E17" s="296"/>
      <c r="F17" s="297"/>
      <c r="G17" s="298">
        <f t="shared" si="1"/>
        <v>0</v>
      </c>
      <c r="H17" s="295"/>
      <c r="I17" s="296"/>
      <c r="J17" s="297"/>
      <c r="K17" s="352"/>
      <c r="L17" s="352"/>
      <c r="M17" s="349"/>
    </row>
    <row r="18" spans="2:13" ht="15">
      <c r="B18" s="299" t="s">
        <v>828</v>
      </c>
      <c r="C18" s="290">
        <f t="shared" si="0"/>
        <v>0</v>
      </c>
      <c r="D18" s="300"/>
      <c r="E18" s="301"/>
      <c r="F18" s="302"/>
      <c r="G18" s="303">
        <f t="shared" si="1"/>
        <v>0</v>
      </c>
      <c r="H18" s="300"/>
      <c r="I18" s="301"/>
      <c r="J18" s="302"/>
      <c r="K18" s="352"/>
      <c r="L18" s="352"/>
      <c r="M18" s="349"/>
    </row>
    <row r="19" spans="2:13" ht="15">
      <c r="B19" s="304" t="s">
        <v>642</v>
      </c>
      <c r="C19" s="305">
        <f>SUM(C7:C18)</f>
        <v>0</v>
      </c>
      <c r="D19" s="306"/>
      <c r="E19" s="306"/>
      <c r="F19" s="307"/>
      <c r="G19" s="305">
        <f>SUM(G7:G18)</f>
        <v>0</v>
      </c>
      <c r="H19" s="306"/>
      <c r="I19" s="306"/>
      <c r="J19" s="307"/>
      <c r="K19" s="352"/>
      <c r="L19" s="352"/>
      <c r="M19" s="349"/>
    </row>
    <row r="20" spans="2:13" ht="15">
      <c r="B20" s="308" t="s">
        <v>829</v>
      </c>
      <c r="C20" s="309"/>
      <c r="D20" s="310"/>
      <c r="E20" s="310"/>
      <c r="F20" s="311"/>
      <c r="G20" s="309"/>
      <c r="H20" s="310"/>
      <c r="I20" s="310"/>
      <c r="J20" s="311"/>
      <c r="K20" s="352"/>
      <c r="L20" s="352"/>
      <c r="M20" s="349"/>
    </row>
    <row r="21" spans="2:10" ht="12.75">
      <c r="B21" s="312"/>
      <c r="C21" s="312"/>
      <c r="D21" s="312"/>
      <c r="E21" s="312"/>
      <c r="F21" s="312"/>
      <c r="G21" s="312"/>
      <c r="H21" s="312"/>
      <c r="I21" s="312"/>
      <c r="J21" s="312"/>
    </row>
    <row r="22" spans="2:10" ht="12.75">
      <c r="B22" s="312"/>
      <c r="C22" s="312"/>
      <c r="D22" s="312"/>
      <c r="E22" s="312"/>
      <c r="F22" s="312"/>
      <c r="G22" s="312"/>
      <c r="H22" s="312"/>
      <c r="I22" s="312"/>
      <c r="J22" s="312"/>
    </row>
    <row r="23" spans="2:10" ht="12.75">
      <c r="B23" s="312"/>
      <c r="C23" s="312"/>
      <c r="D23" s="312"/>
      <c r="E23" s="312"/>
      <c r="F23" s="312"/>
      <c r="G23" s="312"/>
      <c r="H23" s="312"/>
      <c r="I23" s="312"/>
      <c r="J23" s="312"/>
    </row>
    <row r="24" spans="2:12" ht="20.25" customHeight="1">
      <c r="B24" s="313" t="s">
        <v>869</v>
      </c>
      <c r="C24" s="313"/>
      <c r="D24" s="313"/>
      <c r="E24" s="313"/>
      <c r="F24" s="313"/>
      <c r="G24" s="313"/>
      <c r="H24" s="313"/>
      <c r="I24" s="313"/>
      <c r="J24" s="313"/>
      <c r="K24" s="353"/>
      <c r="L24" s="353"/>
    </row>
    <row r="25" spans="2:12" ht="15">
      <c r="B25" s="314"/>
      <c r="C25" s="315"/>
      <c r="D25" s="315"/>
      <c r="E25" s="315"/>
      <c r="F25" s="315"/>
      <c r="G25" s="314"/>
      <c r="H25" s="316"/>
      <c r="I25" s="316"/>
      <c r="J25" s="354" t="s">
        <v>632</v>
      </c>
      <c r="K25" s="275"/>
      <c r="L25" s="348"/>
    </row>
    <row r="26" spans="2:10" ht="30" customHeight="1">
      <c r="B26" s="317" t="s">
        <v>854</v>
      </c>
      <c r="C26" s="318" t="s">
        <v>870</v>
      </c>
      <c r="D26" s="319"/>
      <c r="E26" s="319"/>
      <c r="F26" s="320"/>
      <c r="G26" s="321" t="s">
        <v>871</v>
      </c>
      <c r="H26" s="319"/>
      <c r="I26" s="319"/>
      <c r="J26" s="320"/>
    </row>
    <row r="27" spans="2:10" ht="30" customHeight="1">
      <c r="B27" s="322"/>
      <c r="C27" s="323" t="s">
        <v>857</v>
      </c>
      <c r="D27" s="323" t="s">
        <v>858</v>
      </c>
      <c r="E27" s="323" t="s">
        <v>859</v>
      </c>
      <c r="F27" s="324" t="s">
        <v>860</v>
      </c>
      <c r="G27" s="325" t="s">
        <v>857</v>
      </c>
      <c r="H27" s="323" t="s">
        <v>858</v>
      </c>
      <c r="I27" s="323" t="s">
        <v>859</v>
      </c>
      <c r="J27" s="324" t="s">
        <v>860</v>
      </c>
    </row>
    <row r="28" spans="2:10" ht="15">
      <c r="B28" s="326"/>
      <c r="C28" s="327" t="s">
        <v>861</v>
      </c>
      <c r="D28" s="327">
        <v>1</v>
      </c>
      <c r="E28" s="327">
        <v>2</v>
      </c>
      <c r="F28" s="328">
        <v>3</v>
      </c>
      <c r="G28" s="329" t="s">
        <v>861</v>
      </c>
      <c r="H28" s="327">
        <v>1</v>
      </c>
      <c r="I28" s="327">
        <v>2</v>
      </c>
      <c r="J28" s="328">
        <v>3</v>
      </c>
    </row>
    <row r="29" spans="2:10" ht="14.25">
      <c r="B29" s="330" t="s">
        <v>817</v>
      </c>
      <c r="C29" s="331">
        <f>D29+(E29*F29)</f>
        <v>0</v>
      </c>
      <c r="D29" s="291"/>
      <c r="E29" s="292"/>
      <c r="F29" s="293"/>
      <c r="G29" s="290">
        <f>H29+(I29*J29)</f>
        <v>0</v>
      </c>
      <c r="H29" s="291"/>
      <c r="I29" s="292"/>
      <c r="J29" s="293"/>
    </row>
    <row r="30" spans="2:10" ht="14.25">
      <c r="B30" s="332" t="s">
        <v>818</v>
      </c>
      <c r="C30" s="333">
        <f aca="true" t="shared" si="2" ref="C30:C40">D30+(E30*F30)</f>
        <v>0</v>
      </c>
      <c r="D30" s="295"/>
      <c r="E30" s="296"/>
      <c r="F30" s="296"/>
      <c r="G30" s="334">
        <f aca="true" t="shared" si="3" ref="G30:G40">H30+(I30*J30)</f>
        <v>0</v>
      </c>
      <c r="H30" s="295"/>
      <c r="I30" s="296"/>
      <c r="J30" s="297"/>
    </row>
    <row r="31" spans="2:10" ht="14.25">
      <c r="B31" s="332" t="s">
        <v>819</v>
      </c>
      <c r="C31" s="333">
        <f t="shared" si="2"/>
        <v>0</v>
      </c>
      <c r="D31" s="295"/>
      <c r="E31" s="296"/>
      <c r="F31" s="296"/>
      <c r="G31" s="334">
        <f t="shared" si="3"/>
        <v>0</v>
      </c>
      <c r="H31" s="295"/>
      <c r="I31" s="296"/>
      <c r="J31" s="297"/>
    </row>
    <row r="32" spans="2:10" ht="14.25">
      <c r="B32" s="332" t="s">
        <v>820</v>
      </c>
      <c r="C32" s="333">
        <f t="shared" si="2"/>
        <v>0</v>
      </c>
      <c r="D32" s="295"/>
      <c r="E32" s="296"/>
      <c r="F32" s="296"/>
      <c r="G32" s="334">
        <f t="shared" si="3"/>
        <v>0</v>
      </c>
      <c r="H32" s="295"/>
      <c r="I32" s="296"/>
      <c r="J32" s="297"/>
    </row>
    <row r="33" spans="2:10" ht="14.25">
      <c r="B33" s="332" t="s">
        <v>821</v>
      </c>
      <c r="C33" s="333">
        <f t="shared" si="2"/>
        <v>0</v>
      </c>
      <c r="D33" s="295"/>
      <c r="E33" s="296"/>
      <c r="F33" s="296"/>
      <c r="G33" s="334">
        <f t="shared" si="3"/>
        <v>0</v>
      </c>
      <c r="H33" s="295"/>
      <c r="I33" s="296"/>
      <c r="J33" s="297"/>
    </row>
    <row r="34" spans="2:10" ht="14.25">
      <c r="B34" s="332" t="s">
        <v>822</v>
      </c>
      <c r="C34" s="333">
        <f t="shared" si="2"/>
        <v>0</v>
      </c>
      <c r="D34" s="295"/>
      <c r="E34" s="296"/>
      <c r="F34" s="296"/>
      <c r="G34" s="334">
        <f t="shared" si="3"/>
        <v>0</v>
      </c>
      <c r="H34" s="295"/>
      <c r="I34" s="296"/>
      <c r="J34" s="297"/>
    </row>
    <row r="35" spans="2:10" ht="14.25">
      <c r="B35" s="332" t="s">
        <v>823</v>
      </c>
      <c r="C35" s="333">
        <f t="shared" si="2"/>
        <v>0</v>
      </c>
      <c r="D35" s="295"/>
      <c r="E35" s="296"/>
      <c r="F35" s="296"/>
      <c r="G35" s="334">
        <f t="shared" si="3"/>
        <v>0</v>
      </c>
      <c r="H35" s="295"/>
      <c r="I35" s="296"/>
      <c r="J35" s="297"/>
    </row>
    <row r="36" spans="2:10" ht="14.25">
      <c r="B36" s="332" t="s">
        <v>824</v>
      </c>
      <c r="C36" s="333">
        <f t="shared" si="2"/>
        <v>0</v>
      </c>
      <c r="D36" s="295"/>
      <c r="E36" s="296"/>
      <c r="F36" s="296"/>
      <c r="G36" s="334">
        <f t="shared" si="3"/>
        <v>0</v>
      </c>
      <c r="H36" s="295"/>
      <c r="I36" s="296"/>
      <c r="J36" s="297"/>
    </row>
    <row r="37" spans="2:10" ht="14.25">
      <c r="B37" s="332" t="s">
        <v>825</v>
      </c>
      <c r="C37" s="333">
        <f t="shared" si="2"/>
        <v>0</v>
      </c>
      <c r="D37" s="295"/>
      <c r="E37" s="296"/>
      <c r="F37" s="296"/>
      <c r="G37" s="334">
        <f t="shared" si="3"/>
        <v>0</v>
      </c>
      <c r="H37" s="295"/>
      <c r="I37" s="296"/>
      <c r="J37" s="297"/>
    </row>
    <row r="38" spans="2:10" ht="14.25">
      <c r="B38" s="332" t="s">
        <v>826</v>
      </c>
      <c r="C38" s="333">
        <f t="shared" si="2"/>
        <v>0</v>
      </c>
      <c r="D38" s="295"/>
      <c r="E38" s="296"/>
      <c r="F38" s="296"/>
      <c r="G38" s="334">
        <f t="shared" si="3"/>
        <v>0</v>
      </c>
      <c r="H38" s="295"/>
      <c r="I38" s="296"/>
      <c r="J38" s="297"/>
    </row>
    <row r="39" spans="2:10" ht="14.25">
      <c r="B39" s="332" t="s">
        <v>827</v>
      </c>
      <c r="C39" s="333">
        <f t="shared" si="2"/>
        <v>0</v>
      </c>
      <c r="D39" s="295"/>
      <c r="E39" s="296"/>
      <c r="F39" s="296"/>
      <c r="G39" s="334">
        <f t="shared" si="3"/>
        <v>0</v>
      </c>
      <c r="H39" s="295"/>
      <c r="I39" s="296"/>
      <c r="J39" s="297"/>
    </row>
    <row r="40" spans="2:10" ht="15">
      <c r="B40" s="335" t="s">
        <v>828</v>
      </c>
      <c r="C40" s="336">
        <f t="shared" si="2"/>
        <v>0</v>
      </c>
      <c r="D40" s="300"/>
      <c r="E40" s="301"/>
      <c r="F40" s="301"/>
      <c r="G40" s="337">
        <f t="shared" si="3"/>
        <v>0</v>
      </c>
      <c r="H40" s="300"/>
      <c r="I40" s="301"/>
      <c r="J40" s="302"/>
    </row>
    <row r="41" spans="2:10" ht="13.5">
      <c r="B41" s="338" t="s">
        <v>642</v>
      </c>
      <c r="C41" s="339">
        <f>SUM(C29:C40)</f>
        <v>0</v>
      </c>
      <c r="D41" s="340"/>
      <c r="E41" s="340"/>
      <c r="F41" s="340"/>
      <c r="G41" s="341">
        <f>SUM(G29:G40)</f>
        <v>0</v>
      </c>
      <c r="H41" s="340"/>
      <c r="I41" s="340"/>
      <c r="J41" s="355"/>
    </row>
    <row r="42" spans="2:10" ht="13.5">
      <c r="B42" s="342" t="s">
        <v>829</v>
      </c>
      <c r="C42" s="343"/>
      <c r="D42" s="343"/>
      <c r="E42" s="343"/>
      <c r="F42" s="343"/>
      <c r="G42" s="344"/>
      <c r="H42" s="343"/>
      <c r="I42" s="343"/>
      <c r="J42" s="356"/>
    </row>
    <row r="51" ht="12.75">
      <c r="K51" s="273" t="s">
        <v>872</v>
      </c>
    </row>
  </sheetData>
  <sheetProtection/>
  <mergeCells count="8">
    <mergeCell ref="B2:J2"/>
    <mergeCell ref="C4:F4"/>
    <mergeCell ref="G4:J4"/>
    <mergeCell ref="B24:J24"/>
    <mergeCell ref="C26:F26"/>
    <mergeCell ref="G26:J26"/>
    <mergeCell ref="B4:B5"/>
    <mergeCell ref="B26:B27"/>
  </mergeCells>
  <printOptions horizontalCentered="1"/>
  <pageMargins left="0.35" right="0.35" top="0.98" bottom="0.98" header="0.51" footer="0.51"/>
  <pageSetup horizontalDpi="600" verticalDpi="600" orientation="portrait" scale="85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5"/>
  <sheetViews>
    <sheetView showGridLines="0" zoomScale="85" zoomScaleNormal="85" workbookViewId="0" topLeftCell="G1">
      <selection activeCell="K36" sqref="K36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1" t="s">
        <v>873</v>
      </c>
      <c r="U2" s="265"/>
    </row>
    <row r="4" ht="15.75">
      <c r="A4" s="199"/>
    </row>
    <row r="5" spans="1:21" ht="15.75">
      <c r="A5" s="199"/>
      <c r="B5" s="200" t="s">
        <v>874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7"/>
      <c r="S5" s="7"/>
      <c r="T5" s="7"/>
      <c r="U5" s="7"/>
    </row>
    <row r="6" spans="4:17" ht="16.5">
      <c r="D6" s="7"/>
      <c r="E6" s="7"/>
      <c r="F6" s="7"/>
      <c r="G6" s="7"/>
      <c r="Q6" s="265"/>
    </row>
    <row r="7" spans="2:17" ht="35.25" customHeight="1">
      <c r="B7" s="201" t="s">
        <v>875</v>
      </c>
      <c r="C7" s="202" t="s">
        <v>876</v>
      </c>
      <c r="D7" s="203" t="s">
        <v>877</v>
      </c>
      <c r="E7" s="203" t="s">
        <v>878</v>
      </c>
      <c r="F7" s="203" t="s">
        <v>879</v>
      </c>
      <c r="G7" s="203" t="s">
        <v>880</v>
      </c>
      <c r="H7" s="203" t="s">
        <v>881</v>
      </c>
      <c r="I7" s="203" t="s">
        <v>882</v>
      </c>
      <c r="J7" s="203" t="s">
        <v>883</v>
      </c>
      <c r="K7" s="203" t="s">
        <v>884</v>
      </c>
      <c r="L7" s="203" t="s">
        <v>885</v>
      </c>
      <c r="M7" s="203" t="s">
        <v>886</v>
      </c>
      <c r="N7" s="241" t="s">
        <v>887</v>
      </c>
      <c r="O7" s="242"/>
      <c r="P7" s="243" t="s">
        <v>888</v>
      </c>
      <c r="Q7" s="266" t="s">
        <v>889</v>
      </c>
    </row>
    <row r="8" spans="2:17" ht="42.75" customHeight="1">
      <c r="B8" s="204"/>
      <c r="C8" s="205"/>
      <c r="D8" s="206"/>
      <c r="E8" s="206" t="s">
        <v>890</v>
      </c>
      <c r="F8" s="206"/>
      <c r="G8" s="206"/>
      <c r="H8" s="206"/>
      <c r="I8" s="206"/>
      <c r="J8" s="206"/>
      <c r="K8" s="206"/>
      <c r="L8" s="206"/>
      <c r="M8" s="206"/>
      <c r="N8" s="244" t="s">
        <v>891</v>
      </c>
      <c r="O8" s="244" t="s">
        <v>892</v>
      </c>
      <c r="P8" s="245"/>
      <c r="Q8" s="267"/>
    </row>
    <row r="9" spans="2:17" ht="19.5" customHeight="1">
      <c r="B9" s="207" t="s">
        <v>893</v>
      </c>
      <c r="C9" s="208"/>
      <c r="D9" s="209"/>
      <c r="E9" s="209"/>
      <c r="F9" s="210"/>
      <c r="G9" s="210"/>
      <c r="H9" s="211"/>
      <c r="I9" s="211"/>
      <c r="J9" s="211"/>
      <c r="K9" s="211"/>
      <c r="L9" s="211"/>
      <c r="M9" s="211"/>
      <c r="N9" s="210"/>
      <c r="O9" s="246"/>
      <c r="P9" s="210"/>
      <c r="Q9" s="268"/>
    </row>
    <row r="10" spans="2:17" ht="19.5" customHeight="1">
      <c r="B10" s="212"/>
      <c r="C10" s="213"/>
      <c r="D10" s="214"/>
      <c r="E10" s="214"/>
      <c r="F10" s="215"/>
      <c r="G10" s="216"/>
      <c r="H10" s="214"/>
      <c r="I10" s="247"/>
      <c r="J10" s="248"/>
      <c r="K10" s="249"/>
      <c r="L10" s="214"/>
      <c r="M10" s="214"/>
      <c r="N10" s="250"/>
      <c r="O10" s="223"/>
      <c r="P10" s="222"/>
      <c r="Q10" s="269"/>
    </row>
    <row r="11" spans="2:17" ht="19.5" customHeight="1">
      <c r="B11" s="212" t="s">
        <v>894</v>
      </c>
      <c r="C11" s="213" t="s">
        <v>895</v>
      </c>
      <c r="D11" s="214" t="s">
        <v>896</v>
      </c>
      <c r="E11" s="214" t="s">
        <v>897</v>
      </c>
      <c r="F11" s="215">
        <v>0</v>
      </c>
      <c r="G11" s="216">
        <v>0</v>
      </c>
      <c r="H11" s="214">
        <v>2021</v>
      </c>
      <c r="I11" s="247">
        <v>44776</v>
      </c>
      <c r="J11" s="214"/>
      <c r="K11" s="249"/>
      <c r="L11" s="251">
        <v>2.1</v>
      </c>
      <c r="M11" s="214">
        <v>1</v>
      </c>
      <c r="N11" s="252"/>
      <c r="O11" s="253">
        <v>180000</v>
      </c>
      <c r="P11" s="150"/>
      <c r="Q11" s="149">
        <v>5000000</v>
      </c>
    </row>
    <row r="12" spans="2:17" ht="19.5" customHeight="1">
      <c r="B12" s="212"/>
      <c r="C12" s="213" t="s">
        <v>898</v>
      </c>
      <c r="D12" s="214" t="s">
        <v>896</v>
      </c>
      <c r="E12" s="214" t="s">
        <v>897</v>
      </c>
      <c r="F12" s="215">
        <v>50000</v>
      </c>
      <c r="G12" s="216">
        <v>5950000</v>
      </c>
      <c r="H12" s="214">
        <v>2021</v>
      </c>
      <c r="I12" s="247">
        <v>44896</v>
      </c>
      <c r="J12" s="214"/>
      <c r="K12" s="249" t="s">
        <v>899</v>
      </c>
      <c r="L12" s="214">
        <v>3</v>
      </c>
      <c r="M12" s="214">
        <v>12</v>
      </c>
      <c r="N12" s="252">
        <v>5950000</v>
      </c>
      <c r="O12" s="253">
        <v>170000</v>
      </c>
      <c r="P12" s="150">
        <v>0</v>
      </c>
      <c r="Q12" s="149">
        <v>0</v>
      </c>
    </row>
    <row r="13" spans="2:17" ht="19.5" customHeight="1">
      <c r="B13" s="212"/>
      <c r="C13" s="213" t="s">
        <v>898</v>
      </c>
      <c r="D13" s="214" t="s">
        <v>896</v>
      </c>
      <c r="E13" s="214" t="s">
        <v>897</v>
      </c>
      <c r="F13" s="215">
        <v>50000</v>
      </c>
      <c r="G13" s="216">
        <v>6000000</v>
      </c>
      <c r="H13" s="214">
        <v>2022</v>
      </c>
      <c r="I13" s="247">
        <v>45261</v>
      </c>
      <c r="J13" s="214"/>
      <c r="K13" s="249" t="s">
        <v>900</v>
      </c>
      <c r="L13" s="214">
        <v>3</v>
      </c>
      <c r="M13" s="214">
        <v>12</v>
      </c>
      <c r="N13" s="252">
        <v>5950000</v>
      </c>
      <c r="O13" s="253">
        <v>170000</v>
      </c>
      <c r="P13" s="150">
        <v>0</v>
      </c>
      <c r="Q13" s="149">
        <v>6000000</v>
      </c>
    </row>
    <row r="14" spans="2:17" ht="19.5" customHeight="1">
      <c r="B14" s="217" t="s">
        <v>901</v>
      </c>
      <c r="C14" s="213"/>
      <c r="D14" s="214"/>
      <c r="E14" s="214"/>
      <c r="F14" s="218"/>
      <c r="G14" s="28"/>
      <c r="H14" s="214"/>
      <c r="I14" s="247"/>
      <c r="J14" s="214"/>
      <c r="K14" s="249"/>
      <c r="L14" s="214"/>
      <c r="M14" s="214"/>
      <c r="N14" s="250"/>
      <c r="O14" s="223"/>
      <c r="P14" s="222"/>
      <c r="Q14" s="269"/>
    </row>
    <row r="15" spans="2:17" ht="19.5" customHeight="1">
      <c r="B15" s="219" t="s">
        <v>902</v>
      </c>
      <c r="C15" s="220"/>
      <c r="D15" s="221"/>
      <c r="E15" s="221"/>
      <c r="F15" s="222"/>
      <c r="G15" s="223"/>
      <c r="H15" s="221"/>
      <c r="I15" s="221"/>
      <c r="J15" s="221"/>
      <c r="K15" s="254"/>
      <c r="L15" s="221"/>
      <c r="M15" s="221"/>
      <c r="N15" s="250"/>
      <c r="O15" s="223"/>
      <c r="P15" s="222"/>
      <c r="Q15" s="269"/>
    </row>
    <row r="16" spans="2:17" ht="19.5" customHeight="1">
      <c r="B16" s="219" t="s">
        <v>902</v>
      </c>
      <c r="C16" s="220"/>
      <c r="D16" s="221"/>
      <c r="E16" s="221"/>
      <c r="F16" s="222"/>
      <c r="G16" s="223"/>
      <c r="H16" s="221"/>
      <c r="I16" s="221"/>
      <c r="J16" s="221"/>
      <c r="K16" s="254"/>
      <c r="L16" s="221"/>
      <c r="M16" s="221"/>
      <c r="N16" s="250"/>
      <c r="O16" s="223"/>
      <c r="P16" s="222"/>
      <c r="Q16" s="269"/>
    </row>
    <row r="17" spans="2:17" ht="19.5" customHeight="1">
      <c r="B17" s="219" t="s">
        <v>902</v>
      </c>
      <c r="C17" s="220"/>
      <c r="D17" s="221"/>
      <c r="E17" s="221"/>
      <c r="F17" s="222"/>
      <c r="G17" s="223"/>
      <c r="H17" s="221"/>
      <c r="I17" s="221"/>
      <c r="J17" s="221"/>
      <c r="K17" s="254"/>
      <c r="L17" s="221"/>
      <c r="M17" s="221"/>
      <c r="N17" s="250"/>
      <c r="O17" s="223"/>
      <c r="P17" s="222"/>
      <c r="Q17" s="269"/>
    </row>
    <row r="18" spans="2:17" ht="19.5" customHeight="1">
      <c r="B18" s="219" t="s">
        <v>902</v>
      </c>
      <c r="C18" s="220"/>
      <c r="D18" s="221"/>
      <c r="E18" s="221"/>
      <c r="F18" s="222"/>
      <c r="G18" s="223"/>
      <c r="H18" s="221"/>
      <c r="I18" s="221"/>
      <c r="J18" s="221"/>
      <c r="K18" s="254"/>
      <c r="L18" s="221"/>
      <c r="M18" s="221"/>
      <c r="N18" s="250"/>
      <c r="O18" s="223"/>
      <c r="P18" s="222"/>
      <c r="Q18" s="269"/>
    </row>
    <row r="19" spans="2:17" ht="19.5" customHeight="1">
      <c r="B19" s="224" t="s">
        <v>902</v>
      </c>
      <c r="C19" s="225"/>
      <c r="D19" s="226"/>
      <c r="E19" s="226"/>
      <c r="F19" s="227"/>
      <c r="G19" s="228"/>
      <c r="H19" s="226"/>
      <c r="I19" s="226"/>
      <c r="J19" s="226"/>
      <c r="K19" s="255"/>
      <c r="L19" s="226"/>
      <c r="M19" s="226"/>
      <c r="N19" s="256"/>
      <c r="O19" s="257"/>
      <c r="P19" s="257"/>
      <c r="Q19" s="270"/>
    </row>
    <row r="20" spans="2:17" ht="19.5" customHeight="1">
      <c r="B20" s="229" t="s">
        <v>596</v>
      </c>
      <c r="C20" s="230"/>
      <c r="D20" s="230"/>
      <c r="E20" s="231"/>
      <c r="F20" s="232"/>
      <c r="G20" s="233">
        <f>SUM(G9:G17)</f>
        <v>11950000</v>
      </c>
      <c r="H20" s="234"/>
      <c r="I20" s="258"/>
      <c r="J20" s="258"/>
      <c r="K20" s="258"/>
      <c r="L20" s="258"/>
      <c r="M20" s="259"/>
      <c r="N20" s="260"/>
      <c r="O20" s="261"/>
      <c r="P20" s="232"/>
      <c r="Q20" s="233">
        <f>SUM(Q9:Q19)</f>
        <v>11000000</v>
      </c>
    </row>
    <row r="21" spans="2:17" ht="19.5" customHeight="1">
      <c r="B21" s="229" t="s">
        <v>903</v>
      </c>
      <c r="C21" s="230"/>
      <c r="D21" s="230"/>
      <c r="E21" s="231"/>
      <c r="F21" s="235"/>
      <c r="G21" s="236">
        <v>5950000</v>
      </c>
      <c r="H21" s="237"/>
      <c r="I21" s="237"/>
      <c r="J21" s="237"/>
      <c r="K21" s="237"/>
      <c r="L21" s="237"/>
      <c r="M21" s="237"/>
      <c r="N21" s="237"/>
      <c r="O21" s="262"/>
      <c r="P21" s="263"/>
      <c r="Q21" s="271">
        <v>5000000</v>
      </c>
    </row>
    <row r="22" spans="2:17" ht="19.5" customHeight="1">
      <c r="B22" s="229" t="s">
        <v>904</v>
      </c>
      <c r="C22" s="230"/>
      <c r="D22" s="230"/>
      <c r="E22" s="231"/>
      <c r="F22" s="238"/>
      <c r="G22" s="239">
        <v>6000000</v>
      </c>
      <c r="H22" s="237"/>
      <c r="I22" s="237"/>
      <c r="J22" s="237"/>
      <c r="K22" s="237"/>
      <c r="L22" s="237"/>
      <c r="M22" s="237"/>
      <c r="N22" s="237"/>
      <c r="O22" s="262"/>
      <c r="P22" s="264"/>
      <c r="Q22" s="272">
        <v>6000000</v>
      </c>
    </row>
    <row r="23" spans="8:13" ht="15">
      <c r="H23" s="143"/>
      <c r="I23" s="143"/>
      <c r="J23" s="143"/>
      <c r="K23" s="143"/>
      <c r="L23" s="143"/>
      <c r="M23" s="143"/>
    </row>
    <row r="24" spans="2:13" ht="15">
      <c r="B24" s="240"/>
      <c r="C24" s="240"/>
      <c r="H24" s="143"/>
      <c r="I24" s="143"/>
      <c r="J24" s="143"/>
      <c r="K24" s="143"/>
      <c r="L24" s="143"/>
      <c r="M24" s="143"/>
    </row>
    <row r="25" spans="8:13" ht="15">
      <c r="H25" s="143"/>
      <c r="I25" s="143"/>
      <c r="J25" s="143"/>
      <c r="K25" s="143"/>
      <c r="L25" s="143"/>
      <c r="M25" s="143"/>
    </row>
  </sheetData>
  <sheetProtection/>
  <mergeCells count="18">
    <mergeCell ref="B5:Q5"/>
    <mergeCell ref="N7:O7"/>
    <mergeCell ref="B20:E20"/>
    <mergeCell ref="B21:E21"/>
    <mergeCell ref="B22:E22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M7:M8"/>
    <mergeCell ref="P7:P8"/>
    <mergeCell ref="Q7:Q8"/>
  </mergeCells>
  <printOptions/>
  <pageMargins left="0" right="0" top="0.75" bottom="0.75" header="0.31" footer="0.31"/>
  <pageSetup horizontalDpi="600" verticalDpi="600" orientation="landscape" paperSize="9" scale="4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14"/>
  <sheetViews>
    <sheetView showGridLines="0" view="pageBreakPreview" zoomScale="60" workbookViewId="0" topLeftCell="A77">
      <selection activeCell="J116" sqref="J116"/>
    </sheetView>
  </sheetViews>
  <sheetFormatPr defaultColWidth="9.140625" defaultRowHeight="12.75"/>
  <cols>
    <col min="1" max="1" width="5.7109375" style="4" customWidth="1"/>
    <col min="2" max="2" width="12.7109375" style="4" customWidth="1"/>
    <col min="3" max="3" width="40.7109375" style="4" customWidth="1"/>
    <col min="4" max="8" width="20.7109375" style="4" customWidth="1"/>
    <col min="9" max="9" width="1.7109375" style="4" customWidth="1"/>
    <col min="10" max="10" width="12.57421875" style="4" customWidth="1"/>
    <col min="11" max="11" width="12.00390625" style="4" customWidth="1"/>
    <col min="12" max="12" width="10.8515625" style="4" customWidth="1"/>
    <col min="13" max="13" width="11.8515625" style="4" customWidth="1"/>
    <col min="14" max="14" width="12.140625" style="4" customWidth="1"/>
    <col min="15" max="15" width="13.28125" style="4" customWidth="1"/>
    <col min="16" max="16384" width="9.140625" style="4" customWidth="1"/>
  </cols>
  <sheetData>
    <row r="1" spans="7:8" ht="15.75">
      <c r="G1" s="1"/>
      <c r="H1" s="1" t="s">
        <v>905</v>
      </c>
    </row>
    <row r="2" spans="2:7" ht="15.75">
      <c r="B2" s="126"/>
      <c r="C2" s="127"/>
      <c r="D2" s="127"/>
      <c r="E2" s="127"/>
      <c r="F2" s="127"/>
      <c r="G2" s="127"/>
    </row>
    <row r="3" spans="2:8" ht="23.25" customHeight="1">
      <c r="B3" s="128" t="s">
        <v>906</v>
      </c>
      <c r="C3" s="128"/>
      <c r="D3" s="128"/>
      <c r="E3" s="128"/>
      <c r="F3" s="128"/>
      <c r="G3" s="128"/>
      <c r="H3" s="128"/>
    </row>
    <row r="4" spans="2:7" ht="15.75" customHeight="1">
      <c r="B4" s="129"/>
      <c r="C4" s="129"/>
      <c r="D4" s="129"/>
      <c r="E4" s="129"/>
      <c r="F4" s="130"/>
      <c r="G4" s="130"/>
    </row>
    <row r="5" spans="2:8" ht="15.75">
      <c r="B5" s="129"/>
      <c r="C5" s="129"/>
      <c r="D5" s="131"/>
      <c r="E5" s="129"/>
      <c r="F5" s="129"/>
      <c r="H5" s="132" t="s">
        <v>632</v>
      </c>
    </row>
    <row r="6" spans="2:8" ht="32.25" customHeight="1">
      <c r="B6" s="133" t="s">
        <v>732</v>
      </c>
      <c r="C6" s="134" t="s">
        <v>907</v>
      </c>
      <c r="D6" s="135" t="s">
        <v>908</v>
      </c>
      <c r="E6" s="136" t="s">
        <v>663</v>
      </c>
      <c r="F6" s="136" t="s">
        <v>620</v>
      </c>
      <c r="G6" s="136" t="s">
        <v>621</v>
      </c>
      <c r="H6" s="137" t="s">
        <v>628</v>
      </c>
    </row>
    <row r="7" spans="2:9" ht="29.25" customHeight="1">
      <c r="B7" s="138"/>
      <c r="C7" s="139"/>
      <c r="D7" s="140"/>
      <c r="E7" s="141" t="s">
        <v>909</v>
      </c>
      <c r="F7" s="141" t="s">
        <v>910</v>
      </c>
      <c r="G7" s="141" t="s">
        <v>911</v>
      </c>
      <c r="H7" s="142" t="s">
        <v>912</v>
      </c>
      <c r="I7" s="143"/>
    </row>
    <row r="8" spans="1:9" ht="19.5" customHeight="1">
      <c r="A8" s="143"/>
      <c r="B8" s="144"/>
      <c r="C8" s="145" t="s">
        <v>913</v>
      </c>
      <c r="D8" s="145"/>
      <c r="E8" s="145"/>
      <c r="F8" s="145"/>
      <c r="G8" s="145"/>
      <c r="H8" s="146"/>
      <c r="I8" s="143"/>
    </row>
    <row r="9" spans="2:9" ht="19.5" customHeight="1">
      <c r="B9" s="147" t="s">
        <v>664</v>
      </c>
      <c r="C9" s="148" t="s">
        <v>914</v>
      </c>
      <c r="D9" s="149">
        <v>2000000</v>
      </c>
      <c r="E9" s="150">
        <v>250000</v>
      </c>
      <c r="F9" s="150">
        <v>750000</v>
      </c>
      <c r="G9" s="150">
        <v>1500000</v>
      </c>
      <c r="H9" s="149">
        <v>3650000</v>
      </c>
      <c r="I9" s="143"/>
    </row>
    <row r="10" spans="2:9" ht="19.5" customHeight="1">
      <c r="B10" s="147" t="s">
        <v>666</v>
      </c>
      <c r="C10" s="151" t="s">
        <v>915</v>
      </c>
      <c r="D10" s="149">
        <v>990000</v>
      </c>
      <c r="E10" s="150">
        <v>350000</v>
      </c>
      <c r="F10" s="150">
        <v>350000</v>
      </c>
      <c r="G10" s="150">
        <v>350000</v>
      </c>
      <c r="H10" s="149">
        <v>2700000</v>
      </c>
      <c r="I10" s="143"/>
    </row>
    <row r="11" spans="2:9" ht="19.5" customHeight="1">
      <c r="B11" s="147" t="s">
        <v>668</v>
      </c>
      <c r="C11" s="151" t="s">
        <v>916</v>
      </c>
      <c r="D11" s="149">
        <v>180000</v>
      </c>
      <c r="E11" s="150">
        <v>50000</v>
      </c>
      <c r="F11" s="150">
        <v>100000</v>
      </c>
      <c r="G11" s="150">
        <v>150000</v>
      </c>
      <c r="H11" s="149">
        <v>250000</v>
      </c>
      <c r="I11" s="143"/>
    </row>
    <row r="12" spans="2:9" ht="19.5" customHeight="1">
      <c r="B12" s="147" t="s">
        <v>670</v>
      </c>
      <c r="C12" s="148" t="s">
        <v>917</v>
      </c>
      <c r="D12" s="149">
        <v>400000</v>
      </c>
      <c r="E12" s="150">
        <v>100000</v>
      </c>
      <c r="F12" s="150">
        <v>200000</v>
      </c>
      <c r="G12" s="150">
        <v>250000</v>
      </c>
      <c r="H12" s="149">
        <v>650000</v>
      </c>
      <c r="I12" s="143"/>
    </row>
    <row r="13" spans="2:9" ht="19.5" customHeight="1">
      <c r="B13" s="147" t="s">
        <v>918</v>
      </c>
      <c r="C13" s="151" t="s">
        <v>919</v>
      </c>
      <c r="D13" s="149">
        <v>1000000</v>
      </c>
      <c r="E13" s="150">
        <v>300000</v>
      </c>
      <c r="F13" s="150">
        <v>1000000</v>
      </c>
      <c r="G13" s="150">
        <v>1200000</v>
      </c>
      <c r="H13" s="149">
        <v>1500000</v>
      </c>
      <c r="I13" s="143"/>
    </row>
    <row r="14" spans="2:9" ht="19.5" customHeight="1">
      <c r="B14" s="147" t="s">
        <v>920</v>
      </c>
      <c r="C14" s="148" t="s">
        <v>921</v>
      </c>
      <c r="D14" s="149">
        <v>600000</v>
      </c>
      <c r="E14" s="150">
        <v>300000</v>
      </c>
      <c r="F14" s="150">
        <v>500000</v>
      </c>
      <c r="G14" s="150">
        <v>600000</v>
      </c>
      <c r="H14" s="149">
        <v>850000</v>
      </c>
      <c r="I14" s="143"/>
    </row>
    <row r="15" spans="2:9" ht="19.5" customHeight="1">
      <c r="B15" s="147" t="s">
        <v>922</v>
      </c>
      <c r="C15" s="148" t="s">
        <v>923</v>
      </c>
      <c r="D15" s="149">
        <v>450000</v>
      </c>
      <c r="E15" s="150">
        <v>250000</v>
      </c>
      <c r="F15" s="150">
        <v>250000</v>
      </c>
      <c r="G15" s="150">
        <v>250000</v>
      </c>
      <c r="H15" s="149">
        <v>450000</v>
      </c>
      <c r="I15" s="143"/>
    </row>
    <row r="16" spans="2:9" ht="19.5" customHeight="1">
      <c r="B16" s="147" t="s">
        <v>924</v>
      </c>
      <c r="C16" s="151" t="s">
        <v>925</v>
      </c>
      <c r="D16" s="149">
        <v>500000</v>
      </c>
      <c r="E16" s="150">
        <v>100000</v>
      </c>
      <c r="F16" s="150">
        <v>200000</v>
      </c>
      <c r="G16" s="150">
        <v>300000</v>
      </c>
      <c r="H16" s="149">
        <v>950000</v>
      </c>
      <c r="I16" s="143"/>
    </row>
    <row r="17" spans="2:9" ht="19.5" customHeight="1">
      <c r="B17" s="147" t="s">
        <v>926</v>
      </c>
      <c r="C17" s="151" t="s">
        <v>927</v>
      </c>
      <c r="D17" s="149">
        <v>500000</v>
      </c>
      <c r="E17" s="150">
        <v>200000</v>
      </c>
      <c r="F17" s="150">
        <v>300000</v>
      </c>
      <c r="G17" s="150">
        <v>400000</v>
      </c>
      <c r="H17" s="149">
        <v>500000</v>
      </c>
      <c r="I17" s="143"/>
    </row>
    <row r="18" spans="2:9" ht="19.5" customHeight="1">
      <c r="B18" s="147" t="s">
        <v>928</v>
      </c>
      <c r="C18" s="151" t="s">
        <v>929</v>
      </c>
      <c r="D18" s="149">
        <v>400000</v>
      </c>
      <c r="E18" s="150">
        <v>100000</v>
      </c>
      <c r="F18" s="150">
        <v>200000</v>
      </c>
      <c r="G18" s="150">
        <v>300000</v>
      </c>
      <c r="H18" s="149">
        <v>400000</v>
      </c>
      <c r="I18" s="143"/>
    </row>
    <row r="19" spans="2:9" ht="19.5" customHeight="1">
      <c r="B19" s="147" t="s">
        <v>930</v>
      </c>
      <c r="C19" s="151" t="s">
        <v>931</v>
      </c>
      <c r="D19" s="149">
        <v>300000</v>
      </c>
      <c r="E19" s="150">
        <v>75000</v>
      </c>
      <c r="F19" s="150">
        <v>150000</v>
      </c>
      <c r="G19" s="150">
        <v>225000</v>
      </c>
      <c r="H19" s="149">
        <v>300000</v>
      </c>
      <c r="I19" s="143"/>
    </row>
    <row r="20" spans="2:9" ht="19.5" customHeight="1">
      <c r="B20" s="147" t="s">
        <v>932</v>
      </c>
      <c r="C20" s="151" t="s">
        <v>933</v>
      </c>
      <c r="D20" s="149">
        <v>300000</v>
      </c>
      <c r="E20" s="150">
        <v>50000</v>
      </c>
      <c r="F20" s="150">
        <v>150000</v>
      </c>
      <c r="G20" s="150">
        <v>200000</v>
      </c>
      <c r="H20" s="149">
        <v>450000</v>
      </c>
      <c r="I20" s="143"/>
    </row>
    <row r="21" spans="2:9" ht="19.5" customHeight="1">
      <c r="B21" s="147" t="s">
        <v>934</v>
      </c>
      <c r="C21" s="151" t="s">
        <v>935</v>
      </c>
      <c r="D21" s="149">
        <v>400000</v>
      </c>
      <c r="E21" s="150">
        <v>50000</v>
      </c>
      <c r="F21" s="150">
        <v>150000</v>
      </c>
      <c r="G21" s="150">
        <v>300000</v>
      </c>
      <c r="H21" s="149">
        <v>400000</v>
      </c>
      <c r="I21" s="143"/>
    </row>
    <row r="22" spans="2:9" ht="19.5" customHeight="1">
      <c r="B22" s="147" t="s">
        <v>936</v>
      </c>
      <c r="C22" s="151" t="s">
        <v>937</v>
      </c>
      <c r="D22" s="149">
        <v>200000</v>
      </c>
      <c r="E22" s="150">
        <v>50000</v>
      </c>
      <c r="F22" s="150">
        <v>100000</v>
      </c>
      <c r="G22" s="150">
        <v>150000</v>
      </c>
      <c r="H22" s="149">
        <v>150000</v>
      </c>
      <c r="I22" s="143"/>
    </row>
    <row r="23" spans="2:9" ht="19.5" customHeight="1">
      <c r="B23" s="147" t="s">
        <v>938</v>
      </c>
      <c r="C23" s="151" t="s">
        <v>939</v>
      </c>
      <c r="D23" s="149">
        <v>150000</v>
      </c>
      <c r="E23" s="150">
        <v>50000</v>
      </c>
      <c r="F23" s="150">
        <v>70000</v>
      </c>
      <c r="G23" s="150">
        <v>90000</v>
      </c>
      <c r="H23" s="149">
        <v>100000</v>
      </c>
      <c r="I23" s="143"/>
    </row>
    <row r="24" spans="2:9" ht="19.5" customHeight="1">
      <c r="B24" s="147" t="s">
        <v>940</v>
      </c>
      <c r="C24" s="151" t="s">
        <v>941</v>
      </c>
      <c r="D24" s="149">
        <v>350000</v>
      </c>
      <c r="E24" s="150">
        <v>150000</v>
      </c>
      <c r="F24" s="150">
        <v>150000</v>
      </c>
      <c r="G24" s="150">
        <v>200000</v>
      </c>
      <c r="H24" s="149">
        <v>400000</v>
      </c>
      <c r="I24" s="143"/>
    </row>
    <row r="25" spans="2:9" ht="19.5" customHeight="1">
      <c r="B25" s="147" t="s">
        <v>942</v>
      </c>
      <c r="C25" s="151" t="s">
        <v>943</v>
      </c>
      <c r="D25" s="149">
        <v>100000</v>
      </c>
      <c r="E25" s="150">
        <v>25000</v>
      </c>
      <c r="F25" s="150">
        <v>50000</v>
      </c>
      <c r="G25" s="150">
        <v>75000</v>
      </c>
      <c r="H25" s="149">
        <v>100000</v>
      </c>
      <c r="I25" s="143"/>
    </row>
    <row r="26" spans="2:9" ht="19.5" customHeight="1">
      <c r="B26" s="147" t="s">
        <v>944</v>
      </c>
      <c r="C26" s="151" t="s">
        <v>945</v>
      </c>
      <c r="D26" s="149">
        <v>200000</v>
      </c>
      <c r="E26" s="150">
        <v>50000</v>
      </c>
      <c r="F26" s="150">
        <v>100000</v>
      </c>
      <c r="G26" s="150">
        <v>150000</v>
      </c>
      <c r="H26" s="149">
        <v>200000</v>
      </c>
      <c r="I26" s="143"/>
    </row>
    <row r="27" spans="2:9" ht="19.5" customHeight="1">
      <c r="B27" s="147" t="s">
        <v>946</v>
      </c>
      <c r="C27" s="151" t="s">
        <v>947</v>
      </c>
      <c r="D27" s="149">
        <v>220000</v>
      </c>
      <c r="E27" s="150">
        <v>50000</v>
      </c>
      <c r="F27" s="150">
        <v>100000</v>
      </c>
      <c r="G27" s="150">
        <v>150000</v>
      </c>
      <c r="H27" s="149">
        <v>200000</v>
      </c>
      <c r="I27" s="143"/>
    </row>
    <row r="28" spans="2:9" ht="19.5" customHeight="1">
      <c r="B28" s="152" t="s">
        <v>948</v>
      </c>
      <c r="C28" s="151" t="s">
        <v>949</v>
      </c>
      <c r="D28" s="149">
        <v>150000</v>
      </c>
      <c r="E28" s="153">
        <v>50000</v>
      </c>
      <c r="F28" s="153">
        <v>80000</v>
      </c>
      <c r="G28" s="153">
        <v>100000</v>
      </c>
      <c r="H28" s="154">
        <v>150000</v>
      </c>
      <c r="I28" s="143"/>
    </row>
    <row r="29" spans="2:9" ht="19.5" customHeight="1">
      <c r="B29" s="152" t="s">
        <v>950</v>
      </c>
      <c r="C29" s="151" t="s">
        <v>951</v>
      </c>
      <c r="D29" s="149">
        <v>100000</v>
      </c>
      <c r="E29" s="153">
        <v>25000</v>
      </c>
      <c r="F29" s="153">
        <v>50000</v>
      </c>
      <c r="G29" s="153">
        <v>75000</v>
      </c>
      <c r="H29" s="154">
        <v>100000</v>
      </c>
      <c r="I29" s="143"/>
    </row>
    <row r="30" spans="2:9" ht="19.5" customHeight="1">
      <c r="B30" s="152" t="s">
        <v>952</v>
      </c>
      <c r="C30" s="151" t="s">
        <v>953</v>
      </c>
      <c r="D30" s="149">
        <v>250000</v>
      </c>
      <c r="E30" s="153">
        <v>100000</v>
      </c>
      <c r="F30" s="153">
        <v>150000</v>
      </c>
      <c r="G30" s="153">
        <v>250000</v>
      </c>
      <c r="H30" s="154">
        <v>250000</v>
      </c>
      <c r="I30" s="143"/>
    </row>
    <row r="31" spans="2:9" ht="19.5" customHeight="1">
      <c r="B31" s="152" t="s">
        <v>954</v>
      </c>
      <c r="C31" s="151" t="s">
        <v>955</v>
      </c>
      <c r="D31" s="149">
        <v>200000</v>
      </c>
      <c r="E31" s="153">
        <v>50000</v>
      </c>
      <c r="F31" s="153">
        <v>100000</v>
      </c>
      <c r="G31" s="153">
        <v>150000</v>
      </c>
      <c r="H31" s="154">
        <v>200000</v>
      </c>
      <c r="I31" s="143"/>
    </row>
    <row r="32" spans="2:9" ht="19.5" customHeight="1">
      <c r="B32" s="152" t="s">
        <v>956</v>
      </c>
      <c r="C32" s="151" t="s">
        <v>957</v>
      </c>
      <c r="D32" s="149">
        <v>100000</v>
      </c>
      <c r="E32" s="153">
        <v>25000</v>
      </c>
      <c r="F32" s="153">
        <v>50000</v>
      </c>
      <c r="G32" s="153">
        <v>75000</v>
      </c>
      <c r="H32" s="154">
        <v>100000</v>
      </c>
      <c r="I32" s="143"/>
    </row>
    <row r="33" spans="2:9" ht="19.5" customHeight="1">
      <c r="B33" s="152" t="s">
        <v>958</v>
      </c>
      <c r="C33" s="151" t="s">
        <v>959</v>
      </c>
      <c r="D33" s="149">
        <v>300000</v>
      </c>
      <c r="E33" s="153">
        <v>30000</v>
      </c>
      <c r="F33" s="153">
        <v>100000</v>
      </c>
      <c r="G33" s="153">
        <v>200000</v>
      </c>
      <c r="H33" s="154">
        <v>300000</v>
      </c>
      <c r="I33" s="143"/>
    </row>
    <row r="34" spans="2:9" ht="19.5" customHeight="1">
      <c r="B34" s="152" t="s">
        <v>960</v>
      </c>
      <c r="C34" s="151" t="s">
        <v>961</v>
      </c>
      <c r="D34" s="149">
        <v>2300000</v>
      </c>
      <c r="E34" s="153">
        <v>200000</v>
      </c>
      <c r="F34" s="153">
        <v>500000</v>
      </c>
      <c r="G34" s="153">
        <v>750000</v>
      </c>
      <c r="H34" s="154">
        <v>5320000</v>
      </c>
      <c r="I34" s="143"/>
    </row>
    <row r="35" spans="2:9" ht="19.5" customHeight="1">
      <c r="B35" s="152" t="s">
        <v>962</v>
      </c>
      <c r="C35" s="151" t="s">
        <v>963</v>
      </c>
      <c r="D35" s="149">
        <v>900000</v>
      </c>
      <c r="E35" s="153">
        <v>200000</v>
      </c>
      <c r="F35" s="153">
        <v>500000</v>
      </c>
      <c r="G35" s="153">
        <v>650000</v>
      </c>
      <c r="H35" s="154">
        <v>950000</v>
      </c>
      <c r="I35" s="143"/>
    </row>
    <row r="36" spans="2:9" ht="19.5" customHeight="1">
      <c r="B36" s="152" t="s">
        <v>964</v>
      </c>
      <c r="C36" s="151" t="s">
        <v>965</v>
      </c>
      <c r="D36" s="149">
        <v>500000</v>
      </c>
      <c r="E36" s="153">
        <v>100000</v>
      </c>
      <c r="F36" s="153">
        <v>250000</v>
      </c>
      <c r="G36" s="153">
        <v>400000</v>
      </c>
      <c r="H36" s="154">
        <v>500000</v>
      </c>
      <c r="I36" s="143"/>
    </row>
    <row r="37" spans="2:9" ht="19.5" customHeight="1">
      <c r="B37" s="152" t="s">
        <v>966</v>
      </c>
      <c r="C37" s="151" t="s">
        <v>967</v>
      </c>
      <c r="D37" s="149">
        <v>300000</v>
      </c>
      <c r="E37" s="153">
        <v>50000</v>
      </c>
      <c r="F37" s="153">
        <v>150000</v>
      </c>
      <c r="G37" s="153">
        <v>200000</v>
      </c>
      <c r="H37" s="154">
        <v>300000</v>
      </c>
      <c r="I37" s="143"/>
    </row>
    <row r="38" spans="2:9" ht="19.5" customHeight="1">
      <c r="B38" s="152" t="s">
        <v>968</v>
      </c>
      <c r="C38" s="151" t="s">
        <v>969</v>
      </c>
      <c r="D38" s="149">
        <v>300000</v>
      </c>
      <c r="E38" s="153">
        <v>100000</v>
      </c>
      <c r="F38" s="153">
        <v>150000</v>
      </c>
      <c r="G38" s="153">
        <v>200000</v>
      </c>
      <c r="H38" s="154">
        <v>300000</v>
      </c>
      <c r="I38" s="143"/>
    </row>
    <row r="39" spans="2:9" ht="19.5" customHeight="1">
      <c r="B39" s="152" t="s">
        <v>970</v>
      </c>
      <c r="C39" s="151" t="s">
        <v>971</v>
      </c>
      <c r="D39" s="149">
        <v>850000</v>
      </c>
      <c r="E39" s="153">
        <v>200000</v>
      </c>
      <c r="F39" s="153">
        <v>400000</v>
      </c>
      <c r="G39" s="153">
        <v>600000</v>
      </c>
      <c r="H39" s="154">
        <v>800000</v>
      </c>
      <c r="I39" s="143"/>
    </row>
    <row r="40" spans="2:9" ht="19.5" customHeight="1">
      <c r="B40" s="152" t="s">
        <v>972</v>
      </c>
      <c r="C40" s="155" t="s">
        <v>973</v>
      </c>
      <c r="D40" s="154">
        <v>2100000</v>
      </c>
      <c r="E40" s="153">
        <v>500000</v>
      </c>
      <c r="F40" s="153">
        <v>1000000</v>
      </c>
      <c r="G40" s="153">
        <v>1500000</v>
      </c>
      <c r="H40" s="154">
        <v>2000000</v>
      </c>
      <c r="I40" s="143"/>
    </row>
    <row r="41" spans="2:9" ht="19.5" customHeight="1">
      <c r="B41" s="152" t="s">
        <v>974</v>
      </c>
      <c r="C41" s="155" t="s">
        <v>975</v>
      </c>
      <c r="D41" s="154">
        <v>600000</v>
      </c>
      <c r="E41" s="153">
        <v>0</v>
      </c>
      <c r="F41" s="153">
        <v>0</v>
      </c>
      <c r="G41" s="153">
        <v>0</v>
      </c>
      <c r="H41" s="154">
        <v>920000</v>
      </c>
      <c r="I41" s="143"/>
    </row>
    <row r="42" spans="2:9" ht="19.5" customHeight="1">
      <c r="B42" s="152" t="s">
        <v>976</v>
      </c>
      <c r="C42" s="155" t="s">
        <v>977</v>
      </c>
      <c r="D42" s="154">
        <v>300000</v>
      </c>
      <c r="E42" s="153">
        <v>50000</v>
      </c>
      <c r="F42" s="153">
        <v>100000</v>
      </c>
      <c r="G42" s="153">
        <v>150000</v>
      </c>
      <c r="H42" s="154">
        <v>750000</v>
      </c>
      <c r="I42" s="143"/>
    </row>
    <row r="43" spans="2:9" ht="19.5" customHeight="1">
      <c r="B43" s="152" t="s">
        <v>978</v>
      </c>
      <c r="C43" s="155" t="s">
        <v>979</v>
      </c>
      <c r="D43" s="154">
        <v>200000</v>
      </c>
      <c r="E43" s="153">
        <v>50000</v>
      </c>
      <c r="F43" s="153">
        <v>100000</v>
      </c>
      <c r="G43" s="153">
        <v>150000</v>
      </c>
      <c r="H43" s="154">
        <v>200000</v>
      </c>
      <c r="I43" s="143"/>
    </row>
    <row r="44" spans="2:9" ht="19.5" customHeight="1">
      <c r="B44" s="152" t="s">
        <v>980</v>
      </c>
      <c r="C44" s="155" t="s">
        <v>981</v>
      </c>
      <c r="D44" s="154">
        <v>800000</v>
      </c>
      <c r="E44" s="153">
        <v>200000</v>
      </c>
      <c r="F44" s="153">
        <v>400000</v>
      </c>
      <c r="G44" s="153">
        <v>600000</v>
      </c>
      <c r="H44" s="154">
        <v>800000</v>
      </c>
      <c r="I44" s="143"/>
    </row>
    <row r="45" spans="2:9" ht="19.5" customHeight="1">
      <c r="B45" s="152" t="s">
        <v>982</v>
      </c>
      <c r="C45" s="155" t="s">
        <v>983</v>
      </c>
      <c r="D45" s="154">
        <v>16600000</v>
      </c>
      <c r="E45" s="153">
        <v>4500000</v>
      </c>
      <c r="F45" s="153">
        <v>9000000</v>
      </c>
      <c r="G45" s="153">
        <v>13500000</v>
      </c>
      <c r="H45" s="154">
        <v>22000000</v>
      </c>
      <c r="I45" s="143"/>
    </row>
    <row r="46" spans="2:9" ht="19.5" customHeight="1">
      <c r="B46" s="152" t="s">
        <v>984</v>
      </c>
      <c r="C46" s="155" t="s">
        <v>985</v>
      </c>
      <c r="D46" s="154">
        <v>1300000</v>
      </c>
      <c r="E46" s="153">
        <v>500000</v>
      </c>
      <c r="F46" s="153">
        <v>1000000</v>
      </c>
      <c r="G46" s="153">
        <v>1500000</v>
      </c>
      <c r="H46" s="154">
        <v>2000000</v>
      </c>
      <c r="I46" s="143"/>
    </row>
    <row r="47" spans="2:9" ht="19.5" customHeight="1">
      <c r="B47" s="152" t="s">
        <v>984</v>
      </c>
      <c r="C47" s="155" t="s">
        <v>986</v>
      </c>
      <c r="D47" s="154">
        <v>700000</v>
      </c>
      <c r="E47" s="153">
        <v>400000</v>
      </c>
      <c r="F47" s="153">
        <v>400000</v>
      </c>
      <c r="G47" s="153">
        <v>400000</v>
      </c>
      <c r="H47" s="154">
        <v>700000</v>
      </c>
      <c r="I47" s="143"/>
    </row>
    <row r="48" spans="2:9" ht="19.5" customHeight="1">
      <c r="B48" s="152" t="s">
        <v>987</v>
      </c>
      <c r="C48" s="155" t="s">
        <v>988</v>
      </c>
      <c r="D48" s="154">
        <v>1350000</v>
      </c>
      <c r="E48" s="153">
        <v>150000</v>
      </c>
      <c r="F48" s="153">
        <v>400000</v>
      </c>
      <c r="G48" s="153">
        <v>1000000</v>
      </c>
      <c r="H48" s="154">
        <v>1300000</v>
      </c>
      <c r="I48" s="143"/>
    </row>
    <row r="49" spans="2:9" ht="19.5" customHeight="1">
      <c r="B49" s="152" t="s">
        <v>989</v>
      </c>
      <c r="C49" s="155" t="s">
        <v>990</v>
      </c>
      <c r="D49" s="154">
        <v>5142000</v>
      </c>
      <c r="E49" s="153">
        <v>0</v>
      </c>
      <c r="F49" s="153">
        <v>1200000</v>
      </c>
      <c r="G49" s="153">
        <v>1200000</v>
      </c>
      <c r="H49" s="154">
        <v>1200000</v>
      </c>
      <c r="I49" s="143"/>
    </row>
    <row r="50" spans="2:9" ht="19.5" customHeight="1">
      <c r="B50" s="152" t="s">
        <v>991</v>
      </c>
      <c r="C50" s="155" t="s">
        <v>992</v>
      </c>
      <c r="D50" s="154">
        <v>615000</v>
      </c>
      <c r="E50" s="153">
        <v>500000</v>
      </c>
      <c r="F50" s="153">
        <v>1500000</v>
      </c>
      <c r="G50" s="153">
        <v>2000000</v>
      </c>
      <c r="H50" s="154">
        <v>2000000</v>
      </c>
      <c r="I50" s="143"/>
    </row>
    <row r="51" spans="2:9" ht="19.5" customHeight="1">
      <c r="B51" s="152" t="s">
        <v>993</v>
      </c>
      <c r="C51" s="155" t="s">
        <v>994</v>
      </c>
      <c r="D51" s="154">
        <v>0</v>
      </c>
      <c r="E51" s="153">
        <v>0</v>
      </c>
      <c r="F51" s="153">
        <v>1000000</v>
      </c>
      <c r="G51" s="153">
        <v>2000000</v>
      </c>
      <c r="H51" s="154">
        <v>3000000</v>
      </c>
      <c r="I51" s="143"/>
    </row>
    <row r="52" spans="2:9" ht="19.5" customHeight="1">
      <c r="B52" s="152" t="s">
        <v>995</v>
      </c>
      <c r="C52" s="156" t="s">
        <v>996</v>
      </c>
      <c r="D52" s="157">
        <v>0</v>
      </c>
      <c r="E52" s="158">
        <v>2000000</v>
      </c>
      <c r="F52" s="158">
        <v>2000000</v>
      </c>
      <c r="G52" s="158">
        <v>2000000</v>
      </c>
      <c r="H52" s="159">
        <v>2600000</v>
      </c>
      <c r="I52" s="143"/>
    </row>
    <row r="53" spans="2:9" ht="19.5" customHeight="1">
      <c r="B53" s="160"/>
      <c r="C53" s="161" t="s">
        <v>997</v>
      </c>
      <c r="D53" s="162">
        <f>SUM(D9:D52)</f>
        <v>45197000</v>
      </c>
      <c r="E53" s="162">
        <f>SUM(E9:E52)</f>
        <v>12530000</v>
      </c>
      <c r="F53" s="162">
        <f>SUM(F9:F52)</f>
        <v>25450000</v>
      </c>
      <c r="G53" s="162">
        <f>SUM(G9:G52)</f>
        <v>36490000</v>
      </c>
      <c r="H53" s="162">
        <f>SUM(H9:H52)</f>
        <v>62940000</v>
      </c>
      <c r="I53" s="143"/>
    </row>
    <row r="54" spans="1:9" ht="19.5" customHeight="1">
      <c r="A54" s="143"/>
      <c r="B54" s="163"/>
      <c r="C54" s="164" t="s">
        <v>998</v>
      </c>
      <c r="D54" s="164"/>
      <c r="E54" s="164"/>
      <c r="F54" s="164"/>
      <c r="G54" s="164"/>
      <c r="H54" s="165"/>
      <c r="I54" s="143"/>
    </row>
    <row r="55" spans="1:9" ht="19.5" customHeight="1">
      <c r="A55" s="143"/>
      <c r="B55" s="147" t="s">
        <v>793</v>
      </c>
      <c r="C55" s="148" t="s">
        <v>999</v>
      </c>
      <c r="D55" s="149">
        <v>200000</v>
      </c>
      <c r="E55" s="150">
        <v>50000</v>
      </c>
      <c r="F55" s="150">
        <v>100000</v>
      </c>
      <c r="G55" s="150">
        <v>150000</v>
      </c>
      <c r="H55" s="149">
        <v>170000</v>
      </c>
      <c r="I55" s="143"/>
    </row>
    <row r="56" spans="2:9" ht="19.5" customHeight="1">
      <c r="B56" s="147" t="s">
        <v>796</v>
      </c>
      <c r="C56" s="148" t="s">
        <v>1000</v>
      </c>
      <c r="D56" s="149">
        <v>350000</v>
      </c>
      <c r="E56" s="150">
        <v>70000</v>
      </c>
      <c r="F56" s="150">
        <v>150000</v>
      </c>
      <c r="G56" s="150">
        <v>200000</v>
      </c>
      <c r="H56" s="149">
        <v>250000</v>
      </c>
      <c r="I56" s="143"/>
    </row>
    <row r="57" spans="2:9" ht="19.5" customHeight="1">
      <c r="B57" s="147" t="s">
        <v>797</v>
      </c>
      <c r="C57" s="148" t="s">
        <v>1001</v>
      </c>
      <c r="D57" s="149">
        <v>250000</v>
      </c>
      <c r="E57" s="150">
        <v>70000</v>
      </c>
      <c r="F57" s="150">
        <v>150000</v>
      </c>
      <c r="G57" s="150">
        <v>200000</v>
      </c>
      <c r="H57" s="149">
        <v>250000</v>
      </c>
      <c r="I57" s="143"/>
    </row>
    <row r="58" spans="2:9" ht="19.5" customHeight="1">
      <c r="B58" s="147" t="s">
        <v>798</v>
      </c>
      <c r="C58" s="151" t="s">
        <v>1002</v>
      </c>
      <c r="D58" s="149">
        <v>150000</v>
      </c>
      <c r="E58" s="150">
        <v>50000</v>
      </c>
      <c r="F58" s="150">
        <v>70000</v>
      </c>
      <c r="G58" s="150">
        <v>90000</v>
      </c>
      <c r="H58" s="149">
        <v>400000</v>
      </c>
      <c r="I58" s="143"/>
    </row>
    <row r="59" spans="2:9" ht="19.5" customHeight="1">
      <c r="B59" s="147" t="s">
        <v>676</v>
      </c>
      <c r="C59" s="148" t="s">
        <v>1003</v>
      </c>
      <c r="D59" s="149">
        <v>100000</v>
      </c>
      <c r="E59" s="150">
        <v>30000</v>
      </c>
      <c r="F59" s="150">
        <v>60000</v>
      </c>
      <c r="G59" s="150">
        <v>85000</v>
      </c>
      <c r="H59" s="149">
        <v>100000</v>
      </c>
      <c r="I59" s="143"/>
    </row>
    <row r="60" spans="2:9" ht="19.5" customHeight="1">
      <c r="B60" s="147" t="s">
        <v>678</v>
      </c>
      <c r="C60" s="151" t="s">
        <v>1004</v>
      </c>
      <c r="D60" s="149">
        <v>100000</v>
      </c>
      <c r="E60" s="150">
        <v>15000</v>
      </c>
      <c r="F60" s="150">
        <v>30000</v>
      </c>
      <c r="G60" s="150">
        <v>40000</v>
      </c>
      <c r="H60" s="149">
        <v>50000</v>
      </c>
      <c r="I60" s="143"/>
    </row>
    <row r="61" spans="2:9" ht="19.5" customHeight="1">
      <c r="B61" s="147" t="s">
        <v>680</v>
      </c>
      <c r="C61" s="151" t="s">
        <v>1005</v>
      </c>
      <c r="D61" s="149">
        <v>150000</v>
      </c>
      <c r="E61" s="150">
        <v>25000</v>
      </c>
      <c r="F61" s="150">
        <v>50000</v>
      </c>
      <c r="G61" s="150">
        <v>75000</v>
      </c>
      <c r="H61" s="149">
        <v>100000</v>
      </c>
      <c r="I61" s="143"/>
    </row>
    <row r="62" spans="2:9" ht="19.5" customHeight="1">
      <c r="B62" s="147" t="s">
        <v>682</v>
      </c>
      <c r="C62" s="151" t="s">
        <v>1006</v>
      </c>
      <c r="D62" s="149">
        <v>60000</v>
      </c>
      <c r="E62" s="150">
        <v>15000</v>
      </c>
      <c r="F62" s="150">
        <v>30000</v>
      </c>
      <c r="G62" s="150">
        <v>45000</v>
      </c>
      <c r="H62" s="149">
        <v>60000</v>
      </c>
      <c r="I62" s="143"/>
    </row>
    <row r="63" spans="2:9" ht="19.5" customHeight="1">
      <c r="B63" s="147" t="s">
        <v>684</v>
      </c>
      <c r="C63" s="151" t="s">
        <v>1007</v>
      </c>
      <c r="D63" s="149">
        <v>50000</v>
      </c>
      <c r="E63" s="150">
        <v>10000</v>
      </c>
      <c r="F63" s="150">
        <v>25000</v>
      </c>
      <c r="G63" s="150">
        <v>35000</v>
      </c>
      <c r="H63" s="149">
        <v>50000</v>
      </c>
      <c r="I63" s="143"/>
    </row>
    <row r="64" spans="2:9" ht="19.5" customHeight="1">
      <c r="B64" s="147" t="s">
        <v>686</v>
      </c>
      <c r="C64" s="151" t="s">
        <v>1008</v>
      </c>
      <c r="D64" s="149">
        <v>100000</v>
      </c>
      <c r="E64" s="150">
        <v>25000</v>
      </c>
      <c r="F64" s="150">
        <v>50000</v>
      </c>
      <c r="G64" s="150">
        <v>75000</v>
      </c>
      <c r="H64" s="149">
        <v>100000</v>
      </c>
      <c r="I64" s="143"/>
    </row>
    <row r="65" spans="2:9" ht="19.5" customHeight="1">
      <c r="B65" s="147" t="s">
        <v>688</v>
      </c>
      <c r="C65" s="151" t="s">
        <v>1009</v>
      </c>
      <c r="D65" s="149">
        <v>200000</v>
      </c>
      <c r="E65" s="150">
        <v>50000</v>
      </c>
      <c r="F65" s="150">
        <v>70000</v>
      </c>
      <c r="G65" s="150">
        <v>100000</v>
      </c>
      <c r="H65" s="149">
        <v>130000</v>
      </c>
      <c r="I65" s="143"/>
    </row>
    <row r="66" spans="2:9" ht="19.5" customHeight="1">
      <c r="B66" s="147" t="s">
        <v>690</v>
      </c>
      <c r="C66" s="151" t="s">
        <v>1010</v>
      </c>
      <c r="D66" s="149">
        <v>50000</v>
      </c>
      <c r="E66" s="150">
        <v>10000</v>
      </c>
      <c r="F66" s="150">
        <v>25000</v>
      </c>
      <c r="G66" s="150">
        <v>50000</v>
      </c>
      <c r="H66" s="149">
        <v>80000</v>
      </c>
      <c r="I66" s="143"/>
    </row>
    <row r="67" spans="2:9" ht="19.5" customHeight="1">
      <c r="B67" s="147" t="s">
        <v>692</v>
      </c>
      <c r="C67" s="151" t="s">
        <v>1011</v>
      </c>
      <c r="D67" s="149">
        <v>50000</v>
      </c>
      <c r="E67" s="150">
        <v>12000</v>
      </c>
      <c r="F67" s="150">
        <v>25000</v>
      </c>
      <c r="G67" s="150">
        <v>35000</v>
      </c>
      <c r="H67" s="149">
        <v>50000</v>
      </c>
      <c r="I67" s="143"/>
    </row>
    <row r="68" spans="2:9" ht="19.5" customHeight="1">
      <c r="B68" s="147" t="s">
        <v>694</v>
      </c>
      <c r="C68" s="151" t="s">
        <v>1012</v>
      </c>
      <c r="D68" s="149">
        <v>100000</v>
      </c>
      <c r="E68" s="150">
        <v>25000</v>
      </c>
      <c r="F68" s="150">
        <v>50000</v>
      </c>
      <c r="G68" s="150">
        <v>75000</v>
      </c>
      <c r="H68" s="149">
        <v>100000</v>
      </c>
      <c r="I68" s="143"/>
    </row>
    <row r="69" spans="2:9" ht="19.5" customHeight="1">
      <c r="B69" s="147" t="s">
        <v>696</v>
      </c>
      <c r="C69" s="151" t="s">
        <v>1013</v>
      </c>
      <c r="D69" s="149">
        <v>250000</v>
      </c>
      <c r="E69" s="150">
        <v>70000</v>
      </c>
      <c r="F69" s="150">
        <v>140000</v>
      </c>
      <c r="G69" s="150">
        <v>220000</v>
      </c>
      <c r="H69" s="149">
        <v>300000</v>
      </c>
      <c r="I69" s="143"/>
    </row>
    <row r="70" spans="2:9" ht="19.5" customHeight="1">
      <c r="B70" s="147" t="s">
        <v>698</v>
      </c>
      <c r="C70" s="151" t="s">
        <v>1014</v>
      </c>
      <c r="D70" s="149">
        <v>200000</v>
      </c>
      <c r="E70" s="150">
        <v>75000</v>
      </c>
      <c r="F70" s="150">
        <v>100000</v>
      </c>
      <c r="G70" s="150">
        <v>150000</v>
      </c>
      <c r="H70" s="149">
        <v>250000</v>
      </c>
      <c r="I70" s="143"/>
    </row>
    <row r="71" spans="2:9" ht="19.5" customHeight="1">
      <c r="B71" s="147" t="s">
        <v>700</v>
      </c>
      <c r="C71" s="151" t="s">
        <v>1015</v>
      </c>
      <c r="D71" s="149">
        <v>500000</v>
      </c>
      <c r="E71" s="150">
        <v>250000</v>
      </c>
      <c r="F71" s="150">
        <v>250000</v>
      </c>
      <c r="G71" s="150">
        <v>250000</v>
      </c>
      <c r="H71" s="149">
        <v>500000</v>
      </c>
      <c r="I71" s="143"/>
    </row>
    <row r="72" spans="2:9" ht="19.5" customHeight="1">
      <c r="B72" s="147" t="s">
        <v>702</v>
      </c>
      <c r="C72" s="151" t="s">
        <v>1016</v>
      </c>
      <c r="D72" s="149">
        <v>170000</v>
      </c>
      <c r="E72" s="150">
        <v>90000</v>
      </c>
      <c r="F72" s="150">
        <v>180000</v>
      </c>
      <c r="G72" s="150">
        <v>270000</v>
      </c>
      <c r="H72" s="149">
        <v>360000</v>
      </c>
      <c r="I72" s="143"/>
    </row>
    <row r="73" spans="2:9" ht="19.5" customHeight="1">
      <c r="B73" s="147" t="s">
        <v>704</v>
      </c>
      <c r="C73" s="151" t="s">
        <v>1017</v>
      </c>
      <c r="D73" s="149">
        <v>300000</v>
      </c>
      <c r="E73" s="150">
        <v>50000</v>
      </c>
      <c r="F73" s="150">
        <v>100000</v>
      </c>
      <c r="G73" s="150">
        <v>150000</v>
      </c>
      <c r="H73" s="149">
        <v>750000</v>
      </c>
      <c r="I73" s="143"/>
    </row>
    <row r="74" spans="2:9" ht="19.5" customHeight="1">
      <c r="B74" s="147" t="s">
        <v>706</v>
      </c>
      <c r="C74" s="151" t="s">
        <v>1018</v>
      </c>
      <c r="D74" s="149">
        <v>1200000</v>
      </c>
      <c r="E74" s="150">
        <v>500000</v>
      </c>
      <c r="F74" s="150">
        <v>750000</v>
      </c>
      <c r="G74" s="150">
        <v>1000000</v>
      </c>
      <c r="H74" s="149">
        <v>1500000</v>
      </c>
      <c r="I74" s="143"/>
    </row>
    <row r="75" spans="2:9" ht="19.5" customHeight="1">
      <c r="B75" s="147" t="s">
        <v>708</v>
      </c>
      <c r="C75" s="151" t="s">
        <v>1019</v>
      </c>
      <c r="D75" s="149">
        <v>450000</v>
      </c>
      <c r="E75" s="150">
        <v>100000</v>
      </c>
      <c r="F75" s="150">
        <v>250000</v>
      </c>
      <c r="G75" s="150">
        <v>350000</v>
      </c>
      <c r="H75" s="149">
        <v>450000</v>
      </c>
      <c r="I75" s="143"/>
    </row>
    <row r="76" spans="2:9" ht="19.5" customHeight="1">
      <c r="B76" s="147" t="s">
        <v>710</v>
      </c>
      <c r="C76" s="151" t="s">
        <v>1020</v>
      </c>
      <c r="D76" s="149">
        <v>150000</v>
      </c>
      <c r="E76" s="150">
        <v>50000</v>
      </c>
      <c r="F76" s="150">
        <v>75000</v>
      </c>
      <c r="G76" s="150">
        <v>100000</v>
      </c>
      <c r="H76" s="149">
        <v>150000</v>
      </c>
      <c r="I76" s="143"/>
    </row>
    <row r="77" spans="2:9" ht="19.5" customHeight="1">
      <c r="B77" s="147" t="s">
        <v>712</v>
      </c>
      <c r="C77" s="151" t="s">
        <v>1021</v>
      </c>
      <c r="D77" s="149">
        <v>150000</v>
      </c>
      <c r="E77" s="150">
        <v>50000</v>
      </c>
      <c r="F77" s="150">
        <v>75000</v>
      </c>
      <c r="G77" s="150">
        <v>100000</v>
      </c>
      <c r="H77" s="149">
        <v>150000</v>
      </c>
      <c r="I77" s="143"/>
    </row>
    <row r="78" spans="2:9" ht="19.5" customHeight="1">
      <c r="B78" s="147" t="s">
        <v>714</v>
      </c>
      <c r="C78" s="151" t="s">
        <v>1022</v>
      </c>
      <c r="D78" s="149">
        <v>150000</v>
      </c>
      <c r="E78" s="150">
        <v>100000</v>
      </c>
      <c r="F78" s="150">
        <v>100000</v>
      </c>
      <c r="G78" s="150">
        <v>150000</v>
      </c>
      <c r="H78" s="149">
        <v>150000</v>
      </c>
      <c r="I78" s="143"/>
    </row>
    <row r="79" spans="2:9" ht="19.5" customHeight="1">
      <c r="B79" s="147" t="s">
        <v>716</v>
      </c>
      <c r="C79" s="151" t="s">
        <v>1023</v>
      </c>
      <c r="D79" s="149">
        <v>150000</v>
      </c>
      <c r="E79" s="150">
        <v>25000</v>
      </c>
      <c r="F79" s="150">
        <v>50000</v>
      </c>
      <c r="G79" s="150">
        <v>75000</v>
      </c>
      <c r="H79" s="149">
        <v>150000</v>
      </c>
      <c r="I79" s="143"/>
    </row>
    <row r="80" spans="2:9" ht="19.5" customHeight="1">
      <c r="B80" s="147" t="s">
        <v>718</v>
      </c>
      <c r="C80" s="151" t="s">
        <v>1024</v>
      </c>
      <c r="D80" s="149">
        <v>400000</v>
      </c>
      <c r="E80" s="150">
        <v>100000</v>
      </c>
      <c r="F80" s="150">
        <v>200000</v>
      </c>
      <c r="G80" s="150">
        <v>300000</v>
      </c>
      <c r="H80" s="149">
        <v>400000</v>
      </c>
      <c r="I80" s="143"/>
    </row>
    <row r="81" spans="2:9" ht="19.5" customHeight="1">
      <c r="B81" s="147" t="s">
        <v>720</v>
      </c>
      <c r="C81" s="151" t="s">
        <v>1025</v>
      </c>
      <c r="D81" s="149">
        <v>200000</v>
      </c>
      <c r="E81" s="150">
        <v>50000</v>
      </c>
      <c r="F81" s="150">
        <v>100000</v>
      </c>
      <c r="G81" s="150">
        <v>150000</v>
      </c>
      <c r="H81" s="149">
        <v>150000</v>
      </c>
      <c r="I81" s="143"/>
    </row>
    <row r="82" spans="2:9" ht="19.5" customHeight="1">
      <c r="B82" s="147" t="s">
        <v>722</v>
      </c>
      <c r="C82" s="151" t="s">
        <v>1026</v>
      </c>
      <c r="D82" s="149">
        <v>150000</v>
      </c>
      <c r="E82" s="150">
        <v>50000</v>
      </c>
      <c r="F82" s="150">
        <v>100000</v>
      </c>
      <c r="G82" s="150">
        <v>150000</v>
      </c>
      <c r="H82" s="149">
        <v>150000</v>
      </c>
      <c r="I82" s="143"/>
    </row>
    <row r="83" spans="2:9" ht="19.5" customHeight="1">
      <c r="B83" s="147" t="s">
        <v>724</v>
      </c>
      <c r="C83" s="151" t="s">
        <v>1027</v>
      </c>
      <c r="D83" s="149">
        <v>50000</v>
      </c>
      <c r="E83" s="150">
        <v>15000</v>
      </c>
      <c r="F83" s="150">
        <v>30000</v>
      </c>
      <c r="G83" s="150">
        <v>40000</v>
      </c>
      <c r="H83" s="149">
        <v>50000</v>
      </c>
      <c r="I83" s="143"/>
    </row>
    <row r="84" spans="2:9" ht="19.5" customHeight="1">
      <c r="B84" s="147" t="s">
        <v>726</v>
      </c>
      <c r="C84" s="151" t="s">
        <v>1028</v>
      </c>
      <c r="D84" s="149">
        <v>100000</v>
      </c>
      <c r="E84" s="150">
        <v>15000</v>
      </c>
      <c r="F84" s="150">
        <v>25000</v>
      </c>
      <c r="G84" s="150">
        <v>35000</v>
      </c>
      <c r="H84" s="149">
        <v>50000</v>
      </c>
      <c r="I84" s="143"/>
    </row>
    <row r="85" spans="2:9" ht="19.5" customHeight="1">
      <c r="B85" s="147" t="s">
        <v>1029</v>
      </c>
      <c r="C85" s="151" t="s">
        <v>1030</v>
      </c>
      <c r="D85" s="149">
        <v>50000</v>
      </c>
      <c r="E85" s="150">
        <v>15000</v>
      </c>
      <c r="F85" s="150">
        <v>25000</v>
      </c>
      <c r="G85" s="150">
        <v>35000</v>
      </c>
      <c r="H85" s="149">
        <v>50000</v>
      </c>
      <c r="I85" s="143"/>
    </row>
    <row r="86" spans="2:9" ht="19.5" customHeight="1">
      <c r="B86" s="147" t="s">
        <v>1031</v>
      </c>
      <c r="C86" s="151" t="s">
        <v>1032</v>
      </c>
      <c r="D86" s="149">
        <v>120000</v>
      </c>
      <c r="E86" s="150">
        <v>30000</v>
      </c>
      <c r="F86" s="150">
        <v>60000</v>
      </c>
      <c r="G86" s="150">
        <v>90000</v>
      </c>
      <c r="H86" s="149">
        <v>120000</v>
      </c>
      <c r="I86" s="143"/>
    </row>
    <row r="87" spans="2:9" ht="19.5" customHeight="1">
      <c r="B87" s="147" t="s">
        <v>974</v>
      </c>
      <c r="C87" s="151" t="s">
        <v>1033</v>
      </c>
      <c r="D87" s="149">
        <v>100000</v>
      </c>
      <c r="E87" s="150">
        <v>15000</v>
      </c>
      <c r="F87" s="150">
        <v>25000</v>
      </c>
      <c r="G87" s="150">
        <v>50000</v>
      </c>
      <c r="H87" s="149">
        <v>50000</v>
      </c>
      <c r="I87" s="143"/>
    </row>
    <row r="88" spans="2:9" ht="19.5" customHeight="1">
      <c r="B88" s="147" t="s">
        <v>976</v>
      </c>
      <c r="C88" s="151" t="s">
        <v>1034</v>
      </c>
      <c r="D88" s="149">
        <v>150000</v>
      </c>
      <c r="E88" s="150">
        <v>50000</v>
      </c>
      <c r="F88" s="150">
        <v>75000</v>
      </c>
      <c r="G88" s="150">
        <v>100000</v>
      </c>
      <c r="H88" s="149">
        <v>150000</v>
      </c>
      <c r="I88" s="143"/>
    </row>
    <row r="89" spans="2:9" ht="19.5" customHeight="1">
      <c r="B89" s="147" t="s">
        <v>978</v>
      </c>
      <c r="C89" s="151" t="s">
        <v>1035</v>
      </c>
      <c r="D89" s="149">
        <v>180000</v>
      </c>
      <c r="E89" s="150">
        <v>45000</v>
      </c>
      <c r="F89" s="150">
        <v>90000</v>
      </c>
      <c r="G89" s="150">
        <v>135000</v>
      </c>
      <c r="H89" s="149">
        <v>180000</v>
      </c>
      <c r="I89" s="143"/>
    </row>
    <row r="90" spans="2:9" ht="19.5" customHeight="1">
      <c r="B90" s="147" t="s">
        <v>980</v>
      </c>
      <c r="C90" s="151" t="s">
        <v>1036</v>
      </c>
      <c r="D90" s="149">
        <v>300000</v>
      </c>
      <c r="E90" s="150">
        <v>70000</v>
      </c>
      <c r="F90" s="150">
        <v>120000</v>
      </c>
      <c r="G90" s="150">
        <v>250000</v>
      </c>
      <c r="H90" s="149">
        <v>300000</v>
      </c>
      <c r="I90" s="143"/>
    </row>
    <row r="91" spans="2:9" ht="19.5" customHeight="1">
      <c r="B91" s="147" t="s">
        <v>982</v>
      </c>
      <c r="C91" s="151" t="s">
        <v>1037</v>
      </c>
      <c r="D91" s="149">
        <v>150000</v>
      </c>
      <c r="E91" s="150">
        <v>50000</v>
      </c>
      <c r="F91" s="150">
        <v>150000</v>
      </c>
      <c r="G91" s="150">
        <v>150000</v>
      </c>
      <c r="H91" s="149">
        <v>150000</v>
      </c>
      <c r="I91" s="143"/>
    </row>
    <row r="92" spans="2:9" ht="19.5" customHeight="1">
      <c r="B92" s="147" t="s">
        <v>984</v>
      </c>
      <c r="C92" s="166" t="s">
        <v>1038</v>
      </c>
      <c r="D92" s="154">
        <v>50000</v>
      </c>
      <c r="E92" s="150">
        <v>15000</v>
      </c>
      <c r="F92" s="150">
        <v>25000</v>
      </c>
      <c r="G92" s="150">
        <v>35000</v>
      </c>
      <c r="H92" s="149">
        <v>50000</v>
      </c>
      <c r="I92" s="143"/>
    </row>
    <row r="93" spans="2:9" ht="19.5" customHeight="1">
      <c r="B93" s="147" t="s">
        <v>1039</v>
      </c>
      <c r="C93" s="166" t="s">
        <v>1040</v>
      </c>
      <c r="D93" s="154">
        <v>450000</v>
      </c>
      <c r="E93" s="150">
        <v>150000</v>
      </c>
      <c r="F93" s="150">
        <v>250000</v>
      </c>
      <c r="G93" s="150">
        <v>350000</v>
      </c>
      <c r="H93" s="149">
        <v>400000</v>
      </c>
      <c r="I93" s="143"/>
    </row>
    <row r="94" spans="2:9" ht="19.5" customHeight="1">
      <c r="B94" s="147" t="s">
        <v>987</v>
      </c>
      <c r="C94" s="166" t="s">
        <v>1041</v>
      </c>
      <c r="D94" s="154">
        <v>900000</v>
      </c>
      <c r="E94" s="150">
        <v>300000</v>
      </c>
      <c r="F94" s="150">
        <v>450000</v>
      </c>
      <c r="G94" s="150">
        <v>650000</v>
      </c>
      <c r="H94" s="149">
        <v>900000</v>
      </c>
      <c r="I94" s="143"/>
    </row>
    <row r="95" spans="2:9" ht="19.5" customHeight="1">
      <c r="B95" s="147" t="s">
        <v>989</v>
      </c>
      <c r="C95" s="166" t="s">
        <v>1042</v>
      </c>
      <c r="D95" s="154">
        <v>1500000</v>
      </c>
      <c r="E95" s="150">
        <v>350000</v>
      </c>
      <c r="F95" s="150">
        <v>700000</v>
      </c>
      <c r="G95" s="150">
        <v>1100000</v>
      </c>
      <c r="H95" s="149">
        <v>1500000</v>
      </c>
      <c r="I95" s="143"/>
    </row>
    <row r="96" spans="2:9" ht="19.5" customHeight="1">
      <c r="B96" s="152" t="s">
        <v>991</v>
      </c>
      <c r="C96" s="166" t="s">
        <v>1043</v>
      </c>
      <c r="D96" s="154">
        <v>700000</v>
      </c>
      <c r="E96" s="153">
        <v>175000</v>
      </c>
      <c r="F96" s="153">
        <v>350000</v>
      </c>
      <c r="G96" s="153">
        <v>525000</v>
      </c>
      <c r="H96" s="154">
        <v>700000</v>
      </c>
      <c r="I96" s="143"/>
    </row>
    <row r="97" spans="2:9" ht="19.5" customHeight="1">
      <c r="B97" s="152" t="s">
        <v>993</v>
      </c>
      <c r="C97" s="166" t="s">
        <v>1044</v>
      </c>
      <c r="D97" s="154">
        <v>49000000</v>
      </c>
      <c r="E97" s="153">
        <v>10000000</v>
      </c>
      <c r="F97" s="153">
        <v>23000000</v>
      </c>
      <c r="G97" s="153">
        <v>36000000</v>
      </c>
      <c r="H97" s="154">
        <v>48000000</v>
      </c>
      <c r="I97" s="143"/>
    </row>
    <row r="98" spans="2:9" ht="19.5" customHeight="1">
      <c r="B98" s="152" t="s">
        <v>995</v>
      </c>
      <c r="C98" s="166" t="s">
        <v>1045</v>
      </c>
      <c r="D98" s="154">
        <v>300000</v>
      </c>
      <c r="E98" s="153">
        <v>75000</v>
      </c>
      <c r="F98" s="153">
        <v>150000</v>
      </c>
      <c r="G98" s="153">
        <v>200000</v>
      </c>
      <c r="H98" s="154">
        <v>300000</v>
      </c>
      <c r="I98" s="143"/>
    </row>
    <row r="99" spans="2:9" ht="19.5" customHeight="1">
      <c r="B99" s="152" t="s">
        <v>1046</v>
      </c>
      <c r="C99" s="166" t="s">
        <v>1047</v>
      </c>
      <c r="D99" s="154">
        <v>850000</v>
      </c>
      <c r="E99" s="153">
        <v>200000</v>
      </c>
      <c r="F99" s="153">
        <v>400000</v>
      </c>
      <c r="G99" s="153">
        <v>600000</v>
      </c>
      <c r="H99" s="154">
        <v>850000</v>
      </c>
      <c r="I99" s="143"/>
    </row>
    <row r="100" spans="2:9" ht="19.5" customHeight="1">
      <c r="B100" s="152" t="s">
        <v>1048</v>
      </c>
      <c r="C100" s="166" t="s">
        <v>1049</v>
      </c>
      <c r="D100" s="154">
        <v>0</v>
      </c>
      <c r="E100" s="153">
        <v>0</v>
      </c>
      <c r="F100" s="153">
        <v>0</v>
      </c>
      <c r="G100" s="153">
        <v>3000000</v>
      </c>
      <c r="H100" s="154">
        <v>6000000</v>
      </c>
      <c r="I100" s="143"/>
    </row>
    <row r="101" spans="2:9" ht="19.5" customHeight="1">
      <c r="B101" s="152" t="s">
        <v>1050</v>
      </c>
      <c r="C101" s="166" t="s">
        <v>1051</v>
      </c>
      <c r="D101" s="154">
        <v>900000</v>
      </c>
      <c r="E101" s="153">
        <v>200000</v>
      </c>
      <c r="F101" s="153">
        <v>450000</v>
      </c>
      <c r="G101" s="153">
        <v>650000</v>
      </c>
      <c r="H101" s="154">
        <v>900000</v>
      </c>
      <c r="I101" s="143"/>
    </row>
    <row r="102" spans="2:9" ht="19.5" customHeight="1">
      <c r="B102" s="152" t="s">
        <v>1052</v>
      </c>
      <c r="C102" s="166" t="s">
        <v>1053</v>
      </c>
      <c r="D102" s="154">
        <v>23500000</v>
      </c>
      <c r="E102" s="153">
        <v>6000000</v>
      </c>
      <c r="F102" s="153">
        <v>14000000</v>
      </c>
      <c r="G102" s="153">
        <v>21000000</v>
      </c>
      <c r="H102" s="154">
        <v>27190000</v>
      </c>
      <c r="I102" s="143"/>
    </row>
    <row r="103" spans="2:9" ht="19.5" customHeight="1">
      <c r="B103" s="152" t="s">
        <v>1054</v>
      </c>
      <c r="C103" s="166" t="s">
        <v>1055</v>
      </c>
      <c r="D103" s="154">
        <v>150000</v>
      </c>
      <c r="E103" s="153">
        <v>50000</v>
      </c>
      <c r="F103" s="153">
        <v>75000</v>
      </c>
      <c r="G103" s="153">
        <v>125000</v>
      </c>
      <c r="H103" s="154">
        <v>150000</v>
      </c>
      <c r="I103" s="143"/>
    </row>
    <row r="104" spans="2:9" ht="19.5" customHeight="1">
      <c r="B104" s="167" t="s">
        <v>1056</v>
      </c>
      <c r="C104" s="168" t="s">
        <v>1057</v>
      </c>
      <c r="D104" s="169">
        <v>600000</v>
      </c>
      <c r="E104" s="170">
        <v>150000</v>
      </c>
      <c r="F104" s="170">
        <v>150000</v>
      </c>
      <c r="G104" s="170">
        <v>150000</v>
      </c>
      <c r="H104" s="171">
        <v>600000</v>
      </c>
      <c r="I104" s="143"/>
    </row>
    <row r="105" spans="2:9" ht="19.5" customHeight="1">
      <c r="B105" s="160"/>
      <c r="C105" s="172" t="s">
        <v>1058</v>
      </c>
      <c r="D105" s="173">
        <f>SUM(D55:D104)</f>
        <v>86430000</v>
      </c>
      <c r="E105" s="173">
        <f>SUM(E55:E104)</f>
        <v>19987000</v>
      </c>
      <c r="F105" s="173">
        <f>SUM(F55:F104)</f>
        <v>43955000</v>
      </c>
      <c r="G105" s="173">
        <f>SUM(G55:G104)</f>
        <v>69940000</v>
      </c>
      <c r="H105" s="173">
        <f>SUM(H55:H104)</f>
        <v>95940000</v>
      </c>
      <c r="I105" s="143"/>
    </row>
    <row r="106" spans="2:14" ht="19.5" customHeight="1">
      <c r="B106" s="174"/>
      <c r="C106" s="175" t="s">
        <v>1059</v>
      </c>
      <c r="D106" s="175"/>
      <c r="E106" s="176"/>
      <c r="F106" s="176"/>
      <c r="G106" s="176"/>
      <c r="H106" s="177"/>
      <c r="I106" s="143"/>
      <c r="J106" s="143"/>
      <c r="K106" s="143"/>
      <c r="L106" s="143"/>
      <c r="M106" s="143"/>
      <c r="N106" s="143"/>
    </row>
    <row r="107" spans="1:8" ht="19.5" customHeight="1">
      <c r="A107" s="178"/>
      <c r="B107" s="152" t="s">
        <v>793</v>
      </c>
      <c r="C107" s="179" t="s">
        <v>1060</v>
      </c>
      <c r="D107" s="180"/>
      <c r="E107" s="31"/>
      <c r="F107" s="31"/>
      <c r="G107" s="31"/>
      <c r="H107" s="48">
        <v>2000000</v>
      </c>
    </row>
    <row r="108" spans="1:8" ht="19.5" customHeight="1">
      <c r="A108" s="178"/>
      <c r="B108" s="181" t="s">
        <v>796</v>
      </c>
      <c r="C108" s="179"/>
      <c r="D108" s="182"/>
      <c r="E108" s="31"/>
      <c r="F108" s="31"/>
      <c r="G108" s="183"/>
      <c r="H108" s="184"/>
    </row>
    <row r="109" spans="1:8" ht="19.5" customHeight="1">
      <c r="A109" s="178"/>
      <c r="B109" s="181" t="s">
        <v>747</v>
      </c>
      <c r="C109" s="185"/>
      <c r="D109" s="186"/>
      <c r="E109" s="38"/>
      <c r="F109" s="187"/>
      <c r="G109" s="38"/>
      <c r="H109" s="49"/>
    </row>
    <row r="110" spans="1:9" ht="19.5" customHeight="1">
      <c r="A110" s="178"/>
      <c r="B110" s="160"/>
      <c r="C110" s="188" t="s">
        <v>1061</v>
      </c>
      <c r="D110" s="189"/>
      <c r="E110" s="190"/>
      <c r="F110" s="191"/>
      <c r="G110" s="190"/>
      <c r="H110" s="192">
        <v>2000000</v>
      </c>
      <c r="I110" s="143"/>
    </row>
    <row r="111" spans="1:9" ht="19.5" customHeight="1">
      <c r="A111" s="143"/>
      <c r="B111" s="193" t="s">
        <v>1062</v>
      </c>
      <c r="C111" s="172"/>
      <c r="D111" s="194">
        <f>D53+D105+D110</f>
        <v>131627000</v>
      </c>
      <c r="E111" s="194">
        <f>E53+E105+E110</f>
        <v>32517000</v>
      </c>
      <c r="F111" s="194">
        <f>F53+F105+F110</f>
        <v>69405000</v>
      </c>
      <c r="G111" s="194">
        <f>G53+G105+G110</f>
        <v>106430000</v>
      </c>
      <c r="H111" s="194">
        <f>H53+H105+H110</f>
        <v>160880000</v>
      </c>
      <c r="I111" s="143"/>
    </row>
    <row r="112" spans="2:7" ht="15.75">
      <c r="B112" s="39"/>
      <c r="D112" s="195"/>
      <c r="E112" s="196"/>
      <c r="F112" s="196"/>
      <c r="G112" s="196"/>
    </row>
    <row r="113" spans="2:7" ht="15.75">
      <c r="B113" s="197"/>
      <c r="C113" s="198"/>
      <c r="D113" s="195"/>
      <c r="E113" s="196"/>
      <c r="F113" s="196"/>
      <c r="G113" s="196"/>
    </row>
    <row r="114" ht="15.75">
      <c r="B114" s="199"/>
    </row>
  </sheetData>
  <sheetProtection/>
  <mergeCells count="11">
    <mergeCell ref="B3:H3"/>
    <mergeCell ref="C8:H8"/>
    <mergeCell ref="C54:H54"/>
    <mergeCell ref="B111:C111"/>
    <mergeCell ref="B6:B7"/>
    <mergeCell ref="C6:C7"/>
    <mergeCell ref="D6:D7"/>
    <mergeCell ref="E6:E7"/>
    <mergeCell ref="F6:F7"/>
    <mergeCell ref="G6:G7"/>
    <mergeCell ref="H6:H7"/>
  </mergeCells>
  <printOptions/>
  <pageMargins left="0.16" right="0.16" top="0.98" bottom="0.98" header="0.51" footer="0.51"/>
  <pageSetup horizontalDpi="600" verticalDpi="600" orientation="portrait" scale="57"/>
  <rowBreaks count="3" manualBreakCount="3">
    <brk id="53" max="8" man="1"/>
    <brk id="111" max="8" man="1"/>
    <brk id="11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76"/>
  <sheetViews>
    <sheetView showGridLines="0" view="pageBreakPreview" zoomScale="60" zoomScaleNormal="85" workbookViewId="0" topLeftCell="B11">
      <selection activeCell="I32" sqref="I32"/>
    </sheetView>
  </sheetViews>
  <sheetFormatPr defaultColWidth="9.140625" defaultRowHeight="12.75"/>
  <cols>
    <col min="1" max="1" width="4.421875" style="52" customWidth="1"/>
    <col min="2" max="2" width="12.140625" style="52" customWidth="1"/>
    <col min="3" max="3" width="44.421875" style="52" customWidth="1"/>
    <col min="4" max="5" width="17.57421875" style="52" customWidth="1"/>
    <col min="6" max="6" width="17.8515625" style="52" customWidth="1"/>
    <col min="7" max="7" width="17.7109375" style="52" customWidth="1"/>
    <col min="8" max="8" width="41.7109375" style="52" customWidth="1"/>
    <col min="9" max="15" width="23.7109375" style="52" customWidth="1"/>
    <col min="16" max="16" width="3.00390625" style="52" customWidth="1"/>
    <col min="17" max="16384" width="9.140625" style="52" customWidth="1"/>
  </cols>
  <sheetData>
    <row r="1" spans="2:15" s="50" customFormat="1" ht="15.7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5" t="s">
        <v>1063</v>
      </c>
    </row>
    <row r="2" spans="2:15" s="50" customFormat="1" ht="1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s="50" customFormat="1" ht="18">
      <c r="B3" s="6" t="s">
        <v>1064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50" customFormat="1" ht="15" customHeight="1">
      <c r="B4" s="53"/>
      <c r="C4" s="54"/>
      <c r="D4" s="55"/>
      <c r="E4" s="55"/>
      <c r="F4" s="55"/>
      <c r="G4" s="55"/>
      <c r="H4" s="53"/>
      <c r="I4" s="53"/>
      <c r="J4" s="53"/>
      <c r="K4" s="53"/>
      <c r="L4" s="53"/>
      <c r="M4" s="53"/>
      <c r="N4" s="53"/>
      <c r="O4" s="53"/>
    </row>
    <row r="5" spans="2:15" s="50" customFormat="1" ht="16.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82"/>
      <c r="O5" s="83" t="s">
        <v>2</v>
      </c>
    </row>
    <row r="6" spans="2:15" s="50" customFormat="1" ht="32.25" customHeight="1">
      <c r="B6" s="56" t="s">
        <v>732</v>
      </c>
      <c r="C6" s="14" t="s">
        <v>1065</v>
      </c>
      <c r="D6" s="14" t="s">
        <v>1066</v>
      </c>
      <c r="E6" s="14" t="s">
        <v>1067</v>
      </c>
      <c r="F6" s="14" t="s">
        <v>1068</v>
      </c>
      <c r="G6" s="14" t="s">
        <v>1069</v>
      </c>
      <c r="H6" s="57" t="s">
        <v>1070</v>
      </c>
      <c r="I6" s="14" t="s">
        <v>1071</v>
      </c>
      <c r="J6" s="84" t="s">
        <v>582</v>
      </c>
      <c r="K6" s="85"/>
      <c r="L6" s="85"/>
      <c r="M6" s="86"/>
      <c r="N6" s="14" t="s">
        <v>1072</v>
      </c>
      <c r="O6" s="41" t="s">
        <v>1073</v>
      </c>
    </row>
    <row r="7" spans="2:15" s="50" customFormat="1" ht="62.25" customHeight="1">
      <c r="B7" s="58"/>
      <c r="C7" s="20"/>
      <c r="D7" s="20"/>
      <c r="E7" s="20"/>
      <c r="F7" s="20"/>
      <c r="G7" s="20"/>
      <c r="H7" s="59"/>
      <c r="I7" s="20"/>
      <c r="J7" s="87" t="s">
        <v>663</v>
      </c>
      <c r="K7" s="87" t="s">
        <v>620</v>
      </c>
      <c r="L7" s="87" t="s">
        <v>621</v>
      </c>
      <c r="M7" s="87" t="s">
        <v>628</v>
      </c>
      <c r="N7" s="20"/>
      <c r="O7" s="45"/>
    </row>
    <row r="8" spans="2:15" ht="16.5" customHeight="1">
      <c r="B8" s="60">
        <v>1</v>
      </c>
      <c r="C8" s="61" t="s">
        <v>1074</v>
      </c>
      <c r="D8" s="62">
        <v>2021</v>
      </c>
      <c r="E8" s="62">
        <v>2021</v>
      </c>
      <c r="F8" s="63">
        <v>5142</v>
      </c>
      <c r="G8" s="63">
        <v>5142</v>
      </c>
      <c r="H8" s="64" t="s">
        <v>1075</v>
      </c>
      <c r="I8" s="88">
        <v>1200</v>
      </c>
      <c r="J8" s="89"/>
      <c r="K8" s="89">
        <v>1200</v>
      </c>
      <c r="L8" s="89">
        <v>1200</v>
      </c>
      <c r="M8" s="89">
        <v>1200</v>
      </c>
      <c r="N8" s="89"/>
      <c r="O8" s="90"/>
    </row>
    <row r="9" spans="2:15" ht="16.5" customHeight="1">
      <c r="B9" s="65"/>
      <c r="C9" s="66"/>
      <c r="D9" s="67"/>
      <c r="E9" s="67"/>
      <c r="F9" s="68"/>
      <c r="G9" s="68"/>
      <c r="H9" s="69" t="s">
        <v>1076</v>
      </c>
      <c r="I9" s="91"/>
      <c r="J9" s="92"/>
      <c r="K9" s="92"/>
      <c r="L9" s="92"/>
      <c r="M9" s="92"/>
      <c r="N9" s="92"/>
      <c r="O9" s="93"/>
    </row>
    <row r="10" spans="2:15" ht="16.5" customHeight="1">
      <c r="B10" s="65"/>
      <c r="C10" s="66"/>
      <c r="D10" s="67"/>
      <c r="E10" s="67"/>
      <c r="F10" s="68"/>
      <c r="G10" s="68"/>
      <c r="H10" s="69" t="s">
        <v>1077</v>
      </c>
      <c r="I10" s="91"/>
      <c r="J10" s="92"/>
      <c r="K10" s="92"/>
      <c r="L10" s="92"/>
      <c r="M10" s="92"/>
      <c r="N10" s="92"/>
      <c r="O10" s="93"/>
    </row>
    <row r="11" spans="2:16" ht="16.5" customHeight="1">
      <c r="B11" s="65"/>
      <c r="C11" s="66"/>
      <c r="D11" s="67"/>
      <c r="E11" s="67"/>
      <c r="F11" s="68"/>
      <c r="G11" s="68"/>
      <c r="H11" s="70" t="s">
        <v>1078</v>
      </c>
      <c r="I11" s="94"/>
      <c r="J11" s="95"/>
      <c r="K11" s="95"/>
      <c r="L11" s="95"/>
      <c r="M11" s="95"/>
      <c r="N11" s="95"/>
      <c r="O11" s="96"/>
      <c r="P11" s="97"/>
    </row>
    <row r="12" spans="2:16" ht="16.5" customHeight="1">
      <c r="B12" s="71"/>
      <c r="C12" s="72"/>
      <c r="D12" s="73"/>
      <c r="E12" s="73"/>
      <c r="F12" s="74"/>
      <c r="G12" s="74"/>
      <c r="H12" s="75" t="s">
        <v>1079</v>
      </c>
      <c r="I12" s="98">
        <v>1200</v>
      </c>
      <c r="J12" s="99"/>
      <c r="K12" s="99">
        <v>1200</v>
      </c>
      <c r="L12" s="99">
        <v>1200</v>
      </c>
      <c r="M12" s="99">
        <v>1200</v>
      </c>
      <c r="N12" s="99"/>
      <c r="O12" s="100"/>
      <c r="P12" s="97"/>
    </row>
    <row r="13" spans="2:15" ht="16.5" customHeight="1">
      <c r="B13" s="60">
        <v>2</v>
      </c>
      <c r="C13" s="61" t="s">
        <v>1060</v>
      </c>
      <c r="D13" s="62">
        <v>2021</v>
      </c>
      <c r="E13" s="62">
        <v>2021</v>
      </c>
      <c r="F13" s="63">
        <v>1800</v>
      </c>
      <c r="G13" s="63">
        <v>1800</v>
      </c>
      <c r="H13" s="76" t="s">
        <v>1075</v>
      </c>
      <c r="I13" s="101">
        <v>3000</v>
      </c>
      <c r="J13" s="102">
        <v>500</v>
      </c>
      <c r="K13" s="102">
        <v>1000</v>
      </c>
      <c r="L13" s="102">
        <v>2000</v>
      </c>
      <c r="M13" s="102">
        <v>3000</v>
      </c>
      <c r="N13" s="102"/>
      <c r="O13" s="103"/>
    </row>
    <row r="14" spans="2:15" ht="16.5" customHeight="1">
      <c r="B14" s="65"/>
      <c r="C14" s="66"/>
      <c r="D14" s="67"/>
      <c r="E14" s="67"/>
      <c r="F14" s="68"/>
      <c r="G14" s="68"/>
      <c r="H14" s="69" t="s">
        <v>1076</v>
      </c>
      <c r="I14" s="91"/>
      <c r="J14" s="92"/>
      <c r="K14" s="92"/>
      <c r="L14" s="92"/>
      <c r="M14" s="92"/>
      <c r="N14" s="92"/>
      <c r="O14" s="93"/>
    </row>
    <row r="15" spans="2:15" ht="16.5" customHeight="1">
      <c r="B15" s="65"/>
      <c r="C15" s="66"/>
      <c r="D15" s="67"/>
      <c r="E15" s="67"/>
      <c r="F15" s="68"/>
      <c r="G15" s="68"/>
      <c r="H15" s="69" t="s">
        <v>1077</v>
      </c>
      <c r="I15" s="91"/>
      <c r="J15" s="92"/>
      <c r="K15" s="92"/>
      <c r="L15" s="92"/>
      <c r="M15" s="92"/>
      <c r="N15" s="92"/>
      <c r="O15" s="93"/>
    </row>
    <row r="16" spans="2:15" ht="16.5" customHeight="1">
      <c r="B16" s="65"/>
      <c r="C16" s="66"/>
      <c r="D16" s="67"/>
      <c r="E16" s="67"/>
      <c r="F16" s="68"/>
      <c r="G16" s="68"/>
      <c r="H16" s="70" t="s">
        <v>1078</v>
      </c>
      <c r="I16" s="94"/>
      <c r="J16" s="95"/>
      <c r="K16" s="95"/>
      <c r="L16" s="95"/>
      <c r="M16" s="95"/>
      <c r="N16" s="95"/>
      <c r="O16" s="96"/>
    </row>
    <row r="17" spans="2:16" ht="16.5" customHeight="1">
      <c r="B17" s="71"/>
      <c r="C17" s="72"/>
      <c r="D17" s="73"/>
      <c r="E17" s="73"/>
      <c r="F17" s="74"/>
      <c r="G17" s="74"/>
      <c r="H17" s="75" t="s">
        <v>1079</v>
      </c>
      <c r="I17" s="104">
        <v>3000</v>
      </c>
      <c r="J17" s="105">
        <v>500</v>
      </c>
      <c r="K17" s="105">
        <v>1000</v>
      </c>
      <c r="L17" s="99">
        <v>2000</v>
      </c>
      <c r="M17" s="99">
        <v>3000</v>
      </c>
      <c r="N17" s="99"/>
      <c r="O17" s="100"/>
      <c r="P17" s="97"/>
    </row>
    <row r="18" spans="2:15" ht="16.5" customHeight="1">
      <c r="B18" s="60">
        <v>3</v>
      </c>
      <c r="C18" s="61" t="s">
        <v>1080</v>
      </c>
      <c r="D18" s="62">
        <v>2021</v>
      </c>
      <c r="E18" s="62">
        <v>2021</v>
      </c>
      <c r="F18" s="63">
        <v>615</v>
      </c>
      <c r="G18" s="63">
        <v>615</v>
      </c>
      <c r="H18" s="64" t="s">
        <v>1075</v>
      </c>
      <c r="I18" s="88">
        <v>2000</v>
      </c>
      <c r="J18" s="89">
        <v>500</v>
      </c>
      <c r="K18" s="89">
        <v>1500</v>
      </c>
      <c r="L18" s="89">
        <v>2000</v>
      </c>
      <c r="M18" s="89">
        <v>2000</v>
      </c>
      <c r="N18" s="89"/>
      <c r="O18" s="90"/>
    </row>
    <row r="19" spans="2:15" ht="16.5" customHeight="1">
      <c r="B19" s="65"/>
      <c r="C19" s="66"/>
      <c r="D19" s="67"/>
      <c r="E19" s="67"/>
      <c r="F19" s="68"/>
      <c r="G19" s="68"/>
      <c r="H19" s="69" t="s">
        <v>1076</v>
      </c>
      <c r="I19" s="91"/>
      <c r="J19" s="92"/>
      <c r="K19" s="92"/>
      <c r="L19" s="92"/>
      <c r="M19" s="92"/>
      <c r="N19" s="92"/>
      <c r="O19" s="93"/>
    </row>
    <row r="20" spans="2:15" ht="16.5" customHeight="1">
      <c r="B20" s="65"/>
      <c r="C20" s="66"/>
      <c r="D20" s="67"/>
      <c r="E20" s="67"/>
      <c r="F20" s="68"/>
      <c r="G20" s="68"/>
      <c r="H20" s="69" t="s">
        <v>1077</v>
      </c>
      <c r="I20" s="91"/>
      <c r="J20" s="92"/>
      <c r="K20" s="92"/>
      <c r="L20" s="92"/>
      <c r="M20" s="92"/>
      <c r="N20" s="92"/>
      <c r="O20" s="93"/>
    </row>
    <row r="21" spans="2:15" ht="16.5" customHeight="1">
      <c r="B21" s="65"/>
      <c r="C21" s="66"/>
      <c r="D21" s="67"/>
      <c r="E21" s="67"/>
      <c r="F21" s="68"/>
      <c r="G21" s="68"/>
      <c r="H21" s="77" t="s">
        <v>1078</v>
      </c>
      <c r="I21" s="106"/>
      <c r="J21" s="107"/>
      <c r="K21" s="107"/>
      <c r="L21" s="107"/>
      <c r="M21" s="107"/>
      <c r="N21" s="107"/>
      <c r="O21" s="108"/>
    </row>
    <row r="22" spans="2:16" ht="16.5" customHeight="1">
      <c r="B22" s="71"/>
      <c r="C22" s="72"/>
      <c r="D22" s="73"/>
      <c r="E22" s="73"/>
      <c r="F22" s="74"/>
      <c r="G22" s="74"/>
      <c r="H22" s="75" t="s">
        <v>1079</v>
      </c>
      <c r="I22" s="104">
        <v>2000</v>
      </c>
      <c r="J22" s="105">
        <v>500</v>
      </c>
      <c r="K22" s="105">
        <v>1500</v>
      </c>
      <c r="L22" s="99">
        <v>2000</v>
      </c>
      <c r="M22" s="99">
        <v>2000</v>
      </c>
      <c r="N22" s="99"/>
      <c r="O22" s="100"/>
      <c r="P22" s="97"/>
    </row>
    <row r="23" spans="2:15" ht="16.5" customHeight="1">
      <c r="B23" s="60">
        <v>4</v>
      </c>
      <c r="C23" s="61" t="s">
        <v>1081</v>
      </c>
      <c r="D23" s="62">
        <v>2021</v>
      </c>
      <c r="E23" s="62">
        <v>2021</v>
      </c>
      <c r="F23" s="63">
        <v>300</v>
      </c>
      <c r="G23" s="63">
        <v>300</v>
      </c>
      <c r="H23" s="76" t="s">
        <v>1075</v>
      </c>
      <c r="I23" s="101">
        <v>400</v>
      </c>
      <c r="J23" s="102">
        <v>200</v>
      </c>
      <c r="K23" s="102">
        <v>300</v>
      </c>
      <c r="L23" s="102">
        <v>300</v>
      </c>
      <c r="M23" s="102">
        <v>400</v>
      </c>
      <c r="N23" s="102"/>
      <c r="O23" s="103"/>
    </row>
    <row r="24" spans="2:15" ht="16.5" customHeight="1">
      <c r="B24" s="65"/>
      <c r="C24" s="66"/>
      <c r="D24" s="67"/>
      <c r="E24" s="67"/>
      <c r="F24" s="68"/>
      <c r="G24" s="68"/>
      <c r="H24" s="69" t="s">
        <v>1076</v>
      </c>
      <c r="I24" s="91"/>
      <c r="J24" s="92"/>
      <c r="K24" s="92"/>
      <c r="L24" s="92"/>
      <c r="M24" s="92"/>
      <c r="N24" s="92"/>
      <c r="O24" s="93"/>
    </row>
    <row r="25" spans="2:15" ht="16.5" customHeight="1">
      <c r="B25" s="65"/>
      <c r="C25" s="66"/>
      <c r="D25" s="67"/>
      <c r="E25" s="67"/>
      <c r="F25" s="68"/>
      <c r="G25" s="68"/>
      <c r="H25" s="78" t="s">
        <v>1077</v>
      </c>
      <c r="I25" s="109"/>
      <c r="J25" s="110"/>
      <c r="K25" s="110"/>
      <c r="L25" s="110"/>
      <c r="M25" s="110"/>
      <c r="N25" s="110"/>
      <c r="O25" s="111"/>
    </row>
    <row r="26" spans="2:16" ht="16.5" customHeight="1">
      <c r="B26" s="65"/>
      <c r="C26" s="66"/>
      <c r="D26" s="67"/>
      <c r="E26" s="67"/>
      <c r="F26" s="68"/>
      <c r="G26" s="68"/>
      <c r="H26" s="70" t="s">
        <v>1078</v>
      </c>
      <c r="I26" s="94"/>
      <c r="J26" s="95"/>
      <c r="K26" s="95"/>
      <c r="L26" s="95"/>
      <c r="M26" s="95"/>
      <c r="N26" s="95"/>
      <c r="O26" s="96"/>
      <c r="P26" s="97"/>
    </row>
    <row r="27" spans="2:16" ht="16.5" customHeight="1">
      <c r="B27" s="71"/>
      <c r="C27" s="72"/>
      <c r="D27" s="73"/>
      <c r="E27" s="73"/>
      <c r="F27" s="74"/>
      <c r="G27" s="74"/>
      <c r="H27" s="75" t="s">
        <v>1079</v>
      </c>
      <c r="I27" s="104">
        <v>400</v>
      </c>
      <c r="J27" s="105">
        <v>200</v>
      </c>
      <c r="K27" s="105">
        <v>300</v>
      </c>
      <c r="L27" s="99">
        <v>300</v>
      </c>
      <c r="M27" s="99">
        <v>400</v>
      </c>
      <c r="N27" s="99"/>
      <c r="O27" s="100"/>
      <c r="P27" s="97"/>
    </row>
    <row r="28" spans="2:15" ht="16.5" customHeight="1">
      <c r="B28" s="60">
        <v>5</v>
      </c>
      <c r="C28" s="61" t="s">
        <v>1082</v>
      </c>
      <c r="D28" s="62">
        <v>2021</v>
      </c>
      <c r="E28" s="62">
        <v>2021</v>
      </c>
      <c r="F28" s="63">
        <v>200</v>
      </c>
      <c r="G28" s="63">
        <v>200</v>
      </c>
      <c r="H28" s="76" t="s">
        <v>1075</v>
      </c>
      <c r="I28" s="101">
        <v>400</v>
      </c>
      <c r="J28" s="102"/>
      <c r="K28" s="102">
        <v>100</v>
      </c>
      <c r="L28" s="102">
        <v>200</v>
      </c>
      <c r="M28" s="102">
        <v>400</v>
      </c>
      <c r="N28" s="102"/>
      <c r="O28" s="103"/>
    </row>
    <row r="29" spans="2:15" ht="16.5" customHeight="1">
      <c r="B29" s="65"/>
      <c r="C29" s="66"/>
      <c r="D29" s="67"/>
      <c r="E29" s="67"/>
      <c r="F29" s="68"/>
      <c r="G29" s="68"/>
      <c r="H29" s="69" t="s">
        <v>1076</v>
      </c>
      <c r="I29" s="91"/>
      <c r="J29" s="92"/>
      <c r="K29" s="92"/>
      <c r="L29" s="92"/>
      <c r="M29" s="92"/>
      <c r="N29" s="92"/>
      <c r="O29" s="93"/>
    </row>
    <row r="30" spans="2:15" ht="16.5" customHeight="1">
      <c r="B30" s="65"/>
      <c r="C30" s="66"/>
      <c r="D30" s="67"/>
      <c r="E30" s="67"/>
      <c r="F30" s="68"/>
      <c r="G30" s="68"/>
      <c r="H30" s="78" t="s">
        <v>1077</v>
      </c>
      <c r="I30" s="109"/>
      <c r="J30" s="110"/>
      <c r="K30" s="110"/>
      <c r="L30" s="110"/>
      <c r="M30" s="110"/>
      <c r="N30" s="110"/>
      <c r="O30" s="111"/>
    </row>
    <row r="31" spans="2:16" ht="16.5" customHeight="1">
      <c r="B31" s="65"/>
      <c r="C31" s="66"/>
      <c r="D31" s="67"/>
      <c r="E31" s="67"/>
      <c r="F31" s="68"/>
      <c r="G31" s="68"/>
      <c r="H31" s="70" t="s">
        <v>1078</v>
      </c>
      <c r="I31" s="94"/>
      <c r="J31" s="95"/>
      <c r="K31" s="95"/>
      <c r="L31" s="95"/>
      <c r="M31" s="95"/>
      <c r="N31" s="95"/>
      <c r="O31" s="96"/>
      <c r="P31" s="97"/>
    </row>
    <row r="32" spans="2:16" ht="16.5" customHeight="1">
      <c r="B32" s="71"/>
      <c r="C32" s="72"/>
      <c r="D32" s="73"/>
      <c r="E32" s="73"/>
      <c r="F32" s="74"/>
      <c r="G32" s="74"/>
      <c r="H32" s="75" t="s">
        <v>1079</v>
      </c>
      <c r="I32" s="104">
        <v>400</v>
      </c>
      <c r="J32" s="105"/>
      <c r="K32" s="105">
        <v>100</v>
      </c>
      <c r="L32" s="99">
        <v>200</v>
      </c>
      <c r="M32" s="99">
        <v>400</v>
      </c>
      <c r="N32" s="99"/>
      <c r="O32" s="100"/>
      <c r="P32" s="97"/>
    </row>
    <row r="33" spans="2:15" ht="16.5" customHeight="1">
      <c r="B33" s="60">
        <v>6</v>
      </c>
      <c r="C33" s="61" t="s">
        <v>994</v>
      </c>
      <c r="D33" s="62">
        <v>2021</v>
      </c>
      <c r="E33" s="62">
        <v>2021</v>
      </c>
      <c r="F33" s="63">
        <v>0</v>
      </c>
      <c r="G33" s="63">
        <v>0</v>
      </c>
      <c r="H33" s="76" t="s">
        <v>1075</v>
      </c>
      <c r="I33" s="101">
        <v>3000</v>
      </c>
      <c r="J33" s="102"/>
      <c r="K33" s="102">
        <v>2000</v>
      </c>
      <c r="L33" s="102">
        <v>3000</v>
      </c>
      <c r="M33" s="102">
        <v>3000</v>
      </c>
      <c r="N33" s="102"/>
      <c r="O33" s="103"/>
    </row>
    <row r="34" spans="2:15" ht="16.5" customHeight="1">
      <c r="B34" s="65"/>
      <c r="C34" s="66"/>
      <c r="D34" s="67"/>
      <c r="E34" s="67"/>
      <c r="F34" s="68"/>
      <c r="G34" s="68"/>
      <c r="H34" s="69" t="s">
        <v>1076</v>
      </c>
      <c r="I34" s="91"/>
      <c r="J34" s="92"/>
      <c r="K34" s="92"/>
      <c r="L34" s="92"/>
      <c r="M34" s="92"/>
      <c r="N34" s="92"/>
      <c r="O34" s="93"/>
    </row>
    <row r="35" spans="2:15" ht="16.5" customHeight="1">
      <c r="B35" s="65"/>
      <c r="C35" s="66"/>
      <c r="D35" s="67"/>
      <c r="E35" s="67"/>
      <c r="F35" s="68"/>
      <c r="G35" s="68"/>
      <c r="H35" s="78" t="s">
        <v>1077</v>
      </c>
      <c r="I35" s="109"/>
      <c r="J35" s="110"/>
      <c r="K35" s="110"/>
      <c r="L35" s="110"/>
      <c r="M35" s="110"/>
      <c r="N35" s="110"/>
      <c r="O35" s="111"/>
    </row>
    <row r="36" spans="2:16" ht="16.5" customHeight="1">
      <c r="B36" s="65"/>
      <c r="C36" s="66"/>
      <c r="D36" s="67"/>
      <c r="E36" s="67"/>
      <c r="F36" s="68"/>
      <c r="G36" s="68"/>
      <c r="H36" s="70" t="s">
        <v>1078</v>
      </c>
      <c r="I36" s="94"/>
      <c r="J36" s="95"/>
      <c r="K36" s="95"/>
      <c r="L36" s="95"/>
      <c r="M36" s="95"/>
      <c r="N36" s="95"/>
      <c r="O36" s="96"/>
      <c r="P36" s="97"/>
    </row>
    <row r="37" spans="2:16" ht="16.5" customHeight="1">
      <c r="B37" s="71"/>
      <c r="C37" s="72"/>
      <c r="D37" s="73"/>
      <c r="E37" s="73"/>
      <c r="F37" s="74"/>
      <c r="G37" s="74"/>
      <c r="H37" s="75" t="s">
        <v>1079</v>
      </c>
      <c r="I37" s="104">
        <v>3000</v>
      </c>
      <c r="J37" s="105"/>
      <c r="K37" s="105">
        <v>2000</v>
      </c>
      <c r="L37" s="99">
        <v>3000</v>
      </c>
      <c r="M37" s="99">
        <v>3000</v>
      </c>
      <c r="N37" s="99"/>
      <c r="O37" s="100"/>
      <c r="P37" s="97"/>
    </row>
    <row r="38" spans="2:15" ht="16.5" customHeight="1">
      <c r="B38" s="60">
        <v>7</v>
      </c>
      <c r="C38" s="61" t="s">
        <v>1083</v>
      </c>
      <c r="D38" s="62">
        <v>2021</v>
      </c>
      <c r="E38" s="62">
        <v>2021</v>
      </c>
      <c r="F38" s="63">
        <v>6880</v>
      </c>
      <c r="G38" s="63">
        <v>6880</v>
      </c>
      <c r="H38" s="76" t="s">
        <v>1075</v>
      </c>
      <c r="I38" s="101"/>
      <c r="J38" s="102"/>
      <c r="K38" s="102"/>
      <c r="L38" s="102"/>
      <c r="M38" s="102"/>
      <c r="N38" s="102"/>
      <c r="O38" s="103"/>
    </row>
    <row r="39" spans="2:15" ht="16.5" customHeight="1">
      <c r="B39" s="65"/>
      <c r="C39" s="66"/>
      <c r="D39" s="67"/>
      <c r="E39" s="67"/>
      <c r="F39" s="68"/>
      <c r="G39" s="68"/>
      <c r="H39" s="69" t="s">
        <v>1076</v>
      </c>
      <c r="I39" s="91"/>
      <c r="J39" s="92"/>
      <c r="K39" s="92"/>
      <c r="L39" s="92"/>
      <c r="M39" s="92"/>
      <c r="N39" s="92"/>
      <c r="O39" s="93"/>
    </row>
    <row r="40" spans="2:15" ht="16.5" customHeight="1">
      <c r="B40" s="65"/>
      <c r="C40" s="66"/>
      <c r="D40" s="67"/>
      <c r="E40" s="67"/>
      <c r="F40" s="68"/>
      <c r="G40" s="68"/>
      <c r="H40" s="78" t="s">
        <v>1077</v>
      </c>
      <c r="I40" s="109"/>
      <c r="J40" s="110"/>
      <c r="K40" s="110"/>
      <c r="L40" s="110"/>
      <c r="M40" s="110"/>
      <c r="N40" s="110"/>
      <c r="O40" s="111"/>
    </row>
    <row r="41" spans="2:16" ht="16.5" customHeight="1">
      <c r="B41" s="65"/>
      <c r="C41" s="66"/>
      <c r="D41" s="67"/>
      <c r="E41" s="67"/>
      <c r="F41" s="68"/>
      <c r="G41" s="68"/>
      <c r="H41" s="70" t="s">
        <v>1078</v>
      </c>
      <c r="I41" s="94"/>
      <c r="J41" s="95"/>
      <c r="K41" s="95"/>
      <c r="L41" s="95"/>
      <c r="M41" s="95"/>
      <c r="N41" s="95"/>
      <c r="O41" s="96"/>
      <c r="P41" s="97"/>
    </row>
    <row r="42" spans="2:16" ht="16.5" customHeight="1">
      <c r="B42" s="71"/>
      <c r="C42" s="72"/>
      <c r="D42" s="73"/>
      <c r="E42" s="73"/>
      <c r="F42" s="74"/>
      <c r="G42" s="74"/>
      <c r="H42" s="75" t="s">
        <v>1079</v>
      </c>
      <c r="I42" s="104"/>
      <c r="J42" s="105"/>
      <c r="K42" s="105"/>
      <c r="L42" s="99"/>
      <c r="M42" s="99"/>
      <c r="N42" s="99"/>
      <c r="O42" s="100"/>
      <c r="P42" s="97"/>
    </row>
    <row r="43" spans="2:15" ht="16.5" customHeight="1">
      <c r="B43" s="60">
        <v>8</v>
      </c>
      <c r="C43" s="61" t="s">
        <v>1084</v>
      </c>
      <c r="D43" s="62">
        <v>2021</v>
      </c>
      <c r="E43" s="62">
        <v>2021</v>
      </c>
      <c r="F43" s="63">
        <v>1177</v>
      </c>
      <c r="G43" s="63">
        <v>1177</v>
      </c>
      <c r="H43" s="76" t="s">
        <v>1075</v>
      </c>
      <c r="I43" s="101"/>
      <c r="J43" s="102"/>
      <c r="K43" s="102"/>
      <c r="L43" s="102"/>
      <c r="M43" s="102"/>
      <c r="N43" s="102"/>
      <c r="O43" s="103"/>
    </row>
    <row r="44" spans="2:15" ht="16.5" customHeight="1">
      <c r="B44" s="65"/>
      <c r="C44" s="66"/>
      <c r="D44" s="67"/>
      <c r="E44" s="67"/>
      <c r="F44" s="68"/>
      <c r="G44" s="68"/>
      <c r="H44" s="69" t="s">
        <v>1076</v>
      </c>
      <c r="I44" s="91"/>
      <c r="J44" s="92"/>
      <c r="K44" s="92"/>
      <c r="L44" s="92"/>
      <c r="M44" s="92"/>
      <c r="N44" s="92"/>
      <c r="O44" s="93"/>
    </row>
    <row r="45" spans="2:15" ht="16.5" customHeight="1">
      <c r="B45" s="65"/>
      <c r="C45" s="66"/>
      <c r="D45" s="67"/>
      <c r="E45" s="67"/>
      <c r="F45" s="68"/>
      <c r="G45" s="68"/>
      <c r="H45" s="78" t="s">
        <v>1077</v>
      </c>
      <c r="I45" s="109"/>
      <c r="J45" s="110"/>
      <c r="K45" s="110"/>
      <c r="L45" s="110"/>
      <c r="M45" s="110"/>
      <c r="N45" s="110"/>
      <c r="O45" s="111"/>
    </row>
    <row r="46" spans="2:16" ht="16.5" customHeight="1">
      <c r="B46" s="65"/>
      <c r="C46" s="66"/>
      <c r="D46" s="67"/>
      <c r="E46" s="67"/>
      <c r="F46" s="68"/>
      <c r="G46" s="68"/>
      <c r="H46" s="70" t="s">
        <v>1078</v>
      </c>
      <c r="I46" s="94"/>
      <c r="J46" s="95"/>
      <c r="K46" s="95"/>
      <c r="L46" s="95"/>
      <c r="M46" s="95"/>
      <c r="N46" s="95"/>
      <c r="O46" s="96"/>
      <c r="P46" s="97"/>
    </row>
    <row r="47" spans="2:16" ht="16.5" customHeight="1">
      <c r="B47" s="71"/>
      <c r="C47" s="72"/>
      <c r="D47" s="73"/>
      <c r="E47" s="73"/>
      <c r="F47" s="74"/>
      <c r="G47" s="74"/>
      <c r="H47" s="75" t="s">
        <v>1079</v>
      </c>
      <c r="I47" s="104"/>
      <c r="J47" s="105"/>
      <c r="K47" s="105"/>
      <c r="L47" s="99"/>
      <c r="M47" s="99"/>
      <c r="N47" s="99"/>
      <c r="O47" s="100"/>
      <c r="P47" s="97"/>
    </row>
    <row r="48" spans="1:15" ht="16.5" customHeight="1">
      <c r="A48" s="79"/>
      <c r="B48" s="60">
        <v>9</v>
      </c>
      <c r="C48" s="61" t="s">
        <v>1085</v>
      </c>
      <c r="D48" s="62">
        <v>2021</v>
      </c>
      <c r="E48" s="62">
        <v>2021</v>
      </c>
      <c r="F48" s="63">
        <v>400</v>
      </c>
      <c r="G48" s="63">
        <v>400</v>
      </c>
      <c r="H48" s="64" t="s">
        <v>1075</v>
      </c>
      <c r="I48" s="88"/>
      <c r="J48" s="89"/>
      <c r="K48" s="89"/>
      <c r="L48" s="89"/>
      <c r="M48" s="89"/>
      <c r="N48" s="89"/>
      <c r="O48" s="90"/>
    </row>
    <row r="49" spans="1:15" ht="16.5" customHeight="1">
      <c r="A49" s="79"/>
      <c r="B49" s="65"/>
      <c r="C49" s="66"/>
      <c r="D49" s="67"/>
      <c r="E49" s="67"/>
      <c r="F49" s="68"/>
      <c r="G49" s="68"/>
      <c r="H49" s="69" t="s">
        <v>1076</v>
      </c>
      <c r="I49" s="91"/>
      <c r="J49" s="92"/>
      <c r="K49" s="92"/>
      <c r="L49" s="92"/>
      <c r="M49" s="92"/>
      <c r="N49" s="92"/>
      <c r="O49" s="93"/>
    </row>
    <row r="50" spans="1:15" ht="16.5" customHeight="1">
      <c r="A50" s="79"/>
      <c r="B50" s="65"/>
      <c r="C50" s="66"/>
      <c r="D50" s="67"/>
      <c r="E50" s="67"/>
      <c r="F50" s="68"/>
      <c r="G50" s="68"/>
      <c r="H50" s="69" t="s">
        <v>1077</v>
      </c>
      <c r="I50" s="91"/>
      <c r="J50" s="92"/>
      <c r="K50" s="92"/>
      <c r="L50" s="112"/>
      <c r="M50" s="92"/>
      <c r="N50" s="112"/>
      <c r="O50" s="93"/>
    </row>
    <row r="51" spans="1:15" ht="16.5" customHeight="1">
      <c r="A51" s="79"/>
      <c r="B51" s="65"/>
      <c r="C51" s="66"/>
      <c r="D51" s="67"/>
      <c r="E51" s="67"/>
      <c r="F51" s="68"/>
      <c r="G51" s="68"/>
      <c r="H51" s="80" t="s">
        <v>1078</v>
      </c>
      <c r="I51" s="113"/>
      <c r="J51" s="95"/>
      <c r="K51" s="95"/>
      <c r="L51" s="95"/>
      <c r="M51" s="95"/>
      <c r="N51" s="114"/>
      <c r="O51" s="96"/>
    </row>
    <row r="52" spans="1:256" s="51" customFormat="1" ht="16.5" customHeight="1">
      <c r="A52" s="79"/>
      <c r="B52" s="71"/>
      <c r="C52" s="72"/>
      <c r="D52" s="73"/>
      <c r="E52" s="73"/>
      <c r="F52" s="74"/>
      <c r="G52" s="74"/>
      <c r="H52" s="81" t="s">
        <v>1079</v>
      </c>
      <c r="I52" s="104"/>
      <c r="J52" s="105"/>
      <c r="K52" s="105"/>
      <c r="L52" s="99"/>
      <c r="M52" s="99"/>
      <c r="N52" s="115"/>
      <c r="O52" s="116"/>
      <c r="P52" s="97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1" customFormat="1" ht="16.5" customHeight="1">
      <c r="A53" s="79"/>
      <c r="B53" s="60">
        <v>10</v>
      </c>
      <c r="C53" s="61" t="s">
        <v>996</v>
      </c>
      <c r="D53" s="62"/>
      <c r="E53" s="62"/>
      <c r="F53" s="63"/>
      <c r="G53" s="63"/>
      <c r="H53" s="64" t="s">
        <v>1075</v>
      </c>
      <c r="I53" s="88">
        <v>2600</v>
      </c>
      <c r="J53" s="88">
        <v>2000</v>
      </c>
      <c r="K53" s="88">
        <v>2600</v>
      </c>
      <c r="L53" s="88">
        <v>2600</v>
      </c>
      <c r="M53" s="88">
        <v>2600</v>
      </c>
      <c r="N53" s="88"/>
      <c r="O53" s="88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1" customFormat="1" ht="16.5" customHeight="1">
      <c r="A54" s="79"/>
      <c r="B54" s="65"/>
      <c r="C54" s="66"/>
      <c r="D54" s="67"/>
      <c r="E54" s="67"/>
      <c r="F54" s="68"/>
      <c r="G54" s="68"/>
      <c r="H54" s="69" t="s">
        <v>1076</v>
      </c>
      <c r="I54" s="91"/>
      <c r="J54" s="92"/>
      <c r="K54" s="92"/>
      <c r="L54" s="92"/>
      <c r="M54" s="92"/>
      <c r="N54" s="92"/>
      <c r="O54" s="9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51" customFormat="1" ht="16.5" customHeight="1">
      <c r="A55" s="79"/>
      <c r="B55" s="65"/>
      <c r="C55" s="66"/>
      <c r="D55" s="67"/>
      <c r="E55" s="67"/>
      <c r="F55" s="68"/>
      <c r="G55" s="68"/>
      <c r="H55" s="69" t="s">
        <v>1077</v>
      </c>
      <c r="I55" s="91"/>
      <c r="J55" s="92"/>
      <c r="K55" s="92"/>
      <c r="L55" s="112"/>
      <c r="M55" s="92"/>
      <c r="N55" s="112"/>
      <c r="O55" s="93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51" customFormat="1" ht="16.5" customHeight="1">
      <c r="A56" s="79"/>
      <c r="B56" s="65"/>
      <c r="C56" s="66"/>
      <c r="D56" s="67"/>
      <c r="E56" s="67"/>
      <c r="F56" s="68"/>
      <c r="G56" s="68"/>
      <c r="H56" s="80" t="s">
        <v>1078</v>
      </c>
      <c r="I56" s="113"/>
      <c r="J56" s="95"/>
      <c r="K56" s="95"/>
      <c r="L56" s="95"/>
      <c r="M56" s="95"/>
      <c r="N56" s="114"/>
      <c r="O56" s="96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51" customFormat="1" ht="16.5" customHeight="1">
      <c r="A57" s="79"/>
      <c r="B57" s="71"/>
      <c r="C57" s="72"/>
      <c r="D57" s="73"/>
      <c r="E57" s="73"/>
      <c r="F57" s="74"/>
      <c r="G57" s="74"/>
      <c r="H57" s="81" t="s">
        <v>1079</v>
      </c>
      <c r="I57" s="104">
        <v>2600</v>
      </c>
      <c r="J57" s="105">
        <v>2000</v>
      </c>
      <c r="K57" s="104">
        <v>2600</v>
      </c>
      <c r="L57" s="105">
        <v>2600</v>
      </c>
      <c r="M57" s="104">
        <v>2600</v>
      </c>
      <c r="N57" s="105"/>
      <c r="O57" s="104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s="51" customFormat="1" ht="16.5" customHeight="1">
      <c r="A58" s="79"/>
      <c r="B58" s="60">
        <v>11</v>
      </c>
      <c r="C58" s="61" t="s">
        <v>1086</v>
      </c>
      <c r="D58" s="62"/>
      <c r="E58" s="62"/>
      <c r="F58" s="63"/>
      <c r="G58" s="63"/>
      <c r="H58" s="64" t="s">
        <v>1075</v>
      </c>
      <c r="I58" s="88"/>
      <c r="J58" s="88"/>
      <c r="K58" s="88"/>
      <c r="L58" s="88"/>
      <c r="M58" s="88">
        <v>920</v>
      </c>
      <c r="N58" s="88"/>
      <c r="O58" s="88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s="51" customFormat="1" ht="16.5" customHeight="1">
      <c r="A59" s="79"/>
      <c r="B59" s="65"/>
      <c r="C59" s="66"/>
      <c r="D59" s="67"/>
      <c r="E59" s="67"/>
      <c r="F59" s="68"/>
      <c r="G59" s="68"/>
      <c r="H59" s="69" t="s">
        <v>1076</v>
      </c>
      <c r="I59" s="91"/>
      <c r="J59" s="92"/>
      <c r="K59" s="92"/>
      <c r="L59" s="92"/>
      <c r="M59" s="92"/>
      <c r="N59" s="92"/>
      <c r="O59" s="93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s="51" customFormat="1" ht="16.5" customHeight="1">
      <c r="A60" s="79"/>
      <c r="B60" s="65"/>
      <c r="C60" s="66"/>
      <c r="D60" s="67"/>
      <c r="E60" s="67"/>
      <c r="F60" s="68"/>
      <c r="G60" s="68"/>
      <c r="H60" s="69" t="s">
        <v>1077</v>
      </c>
      <c r="I60" s="91"/>
      <c r="J60" s="92"/>
      <c r="K60" s="92"/>
      <c r="L60" s="112"/>
      <c r="M60" s="92"/>
      <c r="N60" s="112"/>
      <c r="O60" s="93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s="51" customFormat="1" ht="16.5" customHeight="1">
      <c r="A61" s="79"/>
      <c r="B61" s="65"/>
      <c r="C61" s="66"/>
      <c r="D61" s="67"/>
      <c r="E61" s="67"/>
      <c r="F61" s="68"/>
      <c r="G61" s="68"/>
      <c r="H61" s="80" t="s">
        <v>1078</v>
      </c>
      <c r="I61" s="113"/>
      <c r="J61" s="95"/>
      <c r="K61" s="95"/>
      <c r="L61" s="95"/>
      <c r="M61" s="95"/>
      <c r="N61" s="114"/>
      <c r="O61" s="96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s="51" customFormat="1" ht="16.5" customHeight="1">
      <c r="A62" s="79"/>
      <c r="B62" s="71"/>
      <c r="C62" s="72"/>
      <c r="D62" s="73"/>
      <c r="E62" s="73"/>
      <c r="F62" s="74"/>
      <c r="G62" s="74"/>
      <c r="H62" s="81" t="s">
        <v>1079</v>
      </c>
      <c r="I62" s="104"/>
      <c r="J62" s="105"/>
      <c r="K62" s="104"/>
      <c r="L62" s="105"/>
      <c r="M62" s="104">
        <v>920</v>
      </c>
      <c r="N62" s="105"/>
      <c r="O62" s="104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s="51" customFormat="1" ht="16.5" customHeight="1">
      <c r="A63" s="52"/>
      <c r="B63" s="60">
        <v>12</v>
      </c>
      <c r="C63" s="61" t="s">
        <v>1078</v>
      </c>
      <c r="D63" s="62">
        <v>2021</v>
      </c>
      <c r="E63" s="62">
        <v>2021</v>
      </c>
      <c r="F63" s="63">
        <v>1700</v>
      </c>
      <c r="G63" s="63">
        <v>1700</v>
      </c>
      <c r="H63" s="76" t="s">
        <v>1075</v>
      </c>
      <c r="I63" s="101">
        <v>3000</v>
      </c>
      <c r="J63" s="102">
        <v>1000</v>
      </c>
      <c r="K63" s="102">
        <v>1500</v>
      </c>
      <c r="L63" s="102">
        <v>2000</v>
      </c>
      <c r="M63" s="102">
        <v>3000</v>
      </c>
      <c r="N63" s="102"/>
      <c r="O63" s="103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s="51" customFormat="1" ht="16.5" customHeight="1">
      <c r="A64" s="52"/>
      <c r="B64" s="65"/>
      <c r="C64" s="66"/>
      <c r="D64" s="67"/>
      <c r="E64" s="67"/>
      <c r="F64" s="68"/>
      <c r="G64" s="68"/>
      <c r="H64" s="69" t="s">
        <v>1076</v>
      </c>
      <c r="I64" s="91"/>
      <c r="J64" s="92"/>
      <c r="K64" s="92"/>
      <c r="L64" s="92"/>
      <c r="M64" s="92"/>
      <c r="N64" s="92"/>
      <c r="O64" s="93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s="51" customFormat="1" ht="16.5" customHeight="1">
      <c r="A65" s="52"/>
      <c r="B65" s="65"/>
      <c r="C65" s="66"/>
      <c r="D65" s="67"/>
      <c r="E65" s="67"/>
      <c r="F65" s="68"/>
      <c r="G65" s="68"/>
      <c r="H65" s="78" t="s">
        <v>1077</v>
      </c>
      <c r="I65" s="109"/>
      <c r="J65" s="110"/>
      <c r="K65" s="110"/>
      <c r="L65" s="110"/>
      <c r="M65" s="110"/>
      <c r="N65" s="110"/>
      <c r="O65" s="111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s="51" customFormat="1" ht="16.5" customHeight="1">
      <c r="A66" s="52"/>
      <c r="B66" s="65"/>
      <c r="C66" s="66"/>
      <c r="D66" s="67"/>
      <c r="E66" s="67"/>
      <c r="F66" s="68"/>
      <c r="G66" s="68"/>
      <c r="H66" s="70" t="s">
        <v>1078</v>
      </c>
      <c r="I66" s="94"/>
      <c r="J66" s="95"/>
      <c r="K66" s="95"/>
      <c r="L66" s="95"/>
      <c r="M66" s="95"/>
      <c r="N66" s="95"/>
      <c r="O66" s="96"/>
      <c r="P66" s="97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s="51" customFormat="1" ht="16.5" customHeight="1">
      <c r="A67" s="52"/>
      <c r="B67" s="71"/>
      <c r="C67" s="72"/>
      <c r="D67" s="73"/>
      <c r="E67" s="73"/>
      <c r="F67" s="74"/>
      <c r="G67" s="74"/>
      <c r="H67" s="75" t="s">
        <v>1079</v>
      </c>
      <c r="I67" s="104">
        <v>3000</v>
      </c>
      <c r="J67" s="105">
        <v>1000</v>
      </c>
      <c r="K67" s="105">
        <v>1500</v>
      </c>
      <c r="L67" s="99">
        <v>2000</v>
      </c>
      <c r="M67" s="99">
        <v>3000</v>
      </c>
      <c r="N67" s="99"/>
      <c r="O67" s="100"/>
      <c r="P67" s="97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s="51" customFormat="1" ht="38.25" customHeight="1">
      <c r="A68" s="79"/>
      <c r="B68" s="117" t="s">
        <v>1087</v>
      </c>
      <c r="C68" s="117"/>
      <c r="D68" s="117"/>
      <c r="E68" s="117"/>
      <c r="F68" s="118">
        <f>SUM(F8:F57)</f>
        <v>16514</v>
      </c>
      <c r="G68" s="119">
        <f>SUM(G8:G57)</f>
        <v>16514</v>
      </c>
      <c r="H68" s="120"/>
      <c r="I68" s="123">
        <f>I12+I17+I22+I27+I32+I37+I42+I67+I47+I52+I57+I62</f>
        <v>15600</v>
      </c>
      <c r="J68" s="123">
        <f>J12+J17+J22+J27+J32+J37+J42+J47+J52+J57+J62+J67</f>
        <v>4200</v>
      </c>
      <c r="K68" s="123">
        <f>K12+K17+K22+K27+K32+K37+K42+K47+K52+K57+K62+K67</f>
        <v>10200</v>
      </c>
      <c r="L68" s="123">
        <f>L12+L17+L22+L27+L32+L37+L42+L47+L52+L57+L62+L67</f>
        <v>13300</v>
      </c>
      <c r="M68" s="123">
        <f>M12+M17+M22+M27+M32+M37+M42+M47+M52+M57+M62+M67</f>
        <v>16520</v>
      </c>
      <c r="N68" s="124"/>
      <c r="O68" s="125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s="51" customFormat="1" ht="24.75" customHeight="1">
      <c r="A69" s="52"/>
      <c r="B69" s="121"/>
      <c r="C69" s="121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s="51" customFormat="1" ht="24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s="51" customFormat="1" ht="24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</row>
    <row r="72" spans="1:256" s="51" customFormat="1" ht="24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</row>
    <row r="73" spans="1:256" s="51" customFormat="1" ht="24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</row>
    <row r="74" spans="1:256" s="51" customFormat="1" ht="24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1:256" s="51" customFormat="1" ht="24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</row>
    <row r="76" spans="1:256" s="51" customFormat="1" ht="24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</row>
    <row r="77" ht="19.5" customHeight="1"/>
    <row r="78" ht="19.5" customHeight="1"/>
    <row r="79" ht="19.5" customHeight="1"/>
  </sheetData>
  <sheetProtection/>
  <mergeCells count="85">
    <mergeCell ref="B3:O3"/>
    <mergeCell ref="J6:M6"/>
    <mergeCell ref="B68:E68"/>
    <mergeCell ref="B6:B7"/>
    <mergeCell ref="B8:B12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8:B62"/>
    <mergeCell ref="B63:B67"/>
    <mergeCell ref="C6:C7"/>
    <mergeCell ref="C8:C12"/>
    <mergeCell ref="C13:C17"/>
    <mergeCell ref="C18:C22"/>
    <mergeCell ref="C23:C27"/>
    <mergeCell ref="C28:C32"/>
    <mergeCell ref="C33:C37"/>
    <mergeCell ref="C38:C42"/>
    <mergeCell ref="C43:C47"/>
    <mergeCell ref="C48:C52"/>
    <mergeCell ref="C53:C57"/>
    <mergeCell ref="C58:C62"/>
    <mergeCell ref="C63:C67"/>
    <mergeCell ref="D6:D7"/>
    <mergeCell ref="D8:D12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8:D62"/>
    <mergeCell ref="D63:D67"/>
    <mergeCell ref="E6:E7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E53:E57"/>
    <mergeCell ref="E58:E62"/>
    <mergeCell ref="E63:E67"/>
    <mergeCell ref="F6:F7"/>
    <mergeCell ref="F8:F12"/>
    <mergeCell ref="F13:F17"/>
    <mergeCell ref="F18:F22"/>
    <mergeCell ref="F23:F27"/>
    <mergeCell ref="F28:F32"/>
    <mergeCell ref="F33:F37"/>
    <mergeCell ref="F38:F42"/>
    <mergeCell ref="F43:F47"/>
    <mergeCell ref="F48:F52"/>
    <mergeCell ref="F53:F57"/>
    <mergeCell ref="F58:F62"/>
    <mergeCell ref="F63:F67"/>
    <mergeCell ref="G6:G7"/>
    <mergeCell ref="G8:G12"/>
    <mergeCell ref="G13:G17"/>
    <mergeCell ref="G18:G22"/>
    <mergeCell ref="G23:G27"/>
    <mergeCell ref="G28:G32"/>
    <mergeCell ref="G33:G37"/>
    <mergeCell ref="G38:G42"/>
    <mergeCell ref="G43:G47"/>
    <mergeCell ref="G48:G52"/>
    <mergeCell ref="G53:G57"/>
    <mergeCell ref="G58:G62"/>
    <mergeCell ref="G63:G67"/>
    <mergeCell ref="H6:H7"/>
    <mergeCell ref="I6:I7"/>
    <mergeCell ref="N6:N7"/>
    <mergeCell ref="O6:O7"/>
  </mergeCells>
  <printOptions/>
  <pageMargins left="0.35" right="0" top="0.59" bottom="0.2" header="0.51" footer="0.51"/>
  <pageSetup horizontalDpi="600" verticalDpi="600" orientation="landscape" scale="4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workbookViewId="0" topLeftCell="A1">
      <selection activeCell="K25" sqref="K25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1" customFormat="1" ht="27.75" customHeight="1">
      <c r="I1" s="1" t="s">
        <v>1088</v>
      </c>
    </row>
    <row r="2" spans="3:16" ht="15.7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8">
      <c r="B3" s="6" t="s">
        <v>1089</v>
      </c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</row>
    <row r="4" spans="3:16" ht="15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3:16" ht="16.5">
      <c r="C5" s="8"/>
      <c r="D5" s="8"/>
      <c r="E5" s="8"/>
      <c r="I5" s="40" t="s">
        <v>632</v>
      </c>
      <c r="K5" s="8"/>
      <c r="L5" s="8"/>
      <c r="M5" s="8"/>
      <c r="N5" s="8"/>
      <c r="O5" s="8"/>
      <c r="P5" s="8"/>
    </row>
    <row r="6" spans="2:18" s="2" customFormat="1" ht="32.25" customHeight="1">
      <c r="B6" s="9" t="s">
        <v>732</v>
      </c>
      <c r="C6" s="10" t="s">
        <v>1090</v>
      </c>
      <c r="D6" s="11" t="s">
        <v>1091</v>
      </c>
      <c r="E6" s="12" t="s">
        <v>1092</v>
      </c>
      <c r="F6" s="13" t="s">
        <v>663</v>
      </c>
      <c r="G6" s="14" t="s">
        <v>620</v>
      </c>
      <c r="H6" s="14" t="s">
        <v>621</v>
      </c>
      <c r="I6" s="41" t="s">
        <v>628</v>
      </c>
      <c r="J6" s="42"/>
      <c r="K6" s="42"/>
      <c r="L6" s="42"/>
      <c r="M6" s="42"/>
      <c r="N6" s="42"/>
      <c r="O6" s="43"/>
      <c r="P6" s="44"/>
      <c r="Q6" s="44"/>
      <c r="R6" s="44"/>
    </row>
    <row r="7" spans="2:18" s="2" customFormat="1" ht="26.25" customHeight="1">
      <c r="B7" s="15"/>
      <c r="C7" s="16"/>
      <c r="D7" s="17" t="s">
        <v>562</v>
      </c>
      <c r="E7" s="18" t="s">
        <v>562</v>
      </c>
      <c r="F7" s="19"/>
      <c r="G7" s="20"/>
      <c r="H7" s="20"/>
      <c r="I7" s="45"/>
      <c r="J7" s="44"/>
      <c r="K7" s="44"/>
      <c r="L7" s="44"/>
      <c r="M7" s="44"/>
      <c r="N7" s="44"/>
      <c r="O7" s="44"/>
      <c r="P7" s="44"/>
      <c r="Q7" s="44"/>
      <c r="R7" s="44"/>
    </row>
    <row r="8" spans="2:18" s="3" customFormat="1" ht="33" customHeight="1">
      <c r="B8" s="21" t="s">
        <v>664</v>
      </c>
      <c r="C8" s="22" t="s">
        <v>1093</v>
      </c>
      <c r="D8" s="23"/>
      <c r="E8" s="24"/>
      <c r="F8" s="23"/>
      <c r="G8" s="25"/>
      <c r="H8" s="25"/>
      <c r="I8" s="46"/>
      <c r="J8" s="47"/>
      <c r="K8" s="47"/>
      <c r="L8" s="47"/>
      <c r="M8" s="47"/>
      <c r="N8" s="47"/>
      <c r="O8" s="47"/>
      <c r="P8" s="47"/>
      <c r="Q8" s="47"/>
      <c r="R8" s="47"/>
    </row>
    <row r="9" spans="2:18" s="3" customFormat="1" ht="33" customHeight="1">
      <c r="B9" s="26" t="s">
        <v>666</v>
      </c>
      <c r="C9" s="27" t="s">
        <v>1094</v>
      </c>
      <c r="D9" s="28">
        <v>200000</v>
      </c>
      <c r="E9" s="29">
        <v>200000</v>
      </c>
      <c r="F9" s="30">
        <v>100000</v>
      </c>
      <c r="G9" s="31">
        <v>120000</v>
      </c>
      <c r="H9" s="31">
        <v>160000</v>
      </c>
      <c r="I9" s="48">
        <v>200000</v>
      </c>
      <c r="J9" s="47"/>
      <c r="K9" s="47"/>
      <c r="L9" s="47"/>
      <c r="M9" s="47"/>
      <c r="N9" s="47"/>
      <c r="O9" s="47"/>
      <c r="P9" s="47"/>
      <c r="Q9" s="47"/>
      <c r="R9" s="47"/>
    </row>
    <row r="10" spans="2:18" s="3" customFormat="1" ht="33" customHeight="1">
      <c r="B10" s="26" t="s">
        <v>668</v>
      </c>
      <c r="C10" s="27" t="s">
        <v>1095</v>
      </c>
      <c r="D10" s="28">
        <v>100000</v>
      </c>
      <c r="E10" s="32">
        <v>70000</v>
      </c>
      <c r="F10" s="30">
        <v>25000</v>
      </c>
      <c r="G10" s="31">
        <v>50000</v>
      </c>
      <c r="H10" s="31">
        <v>75000</v>
      </c>
      <c r="I10" s="48">
        <v>100000</v>
      </c>
      <c r="J10" s="47"/>
      <c r="K10" s="47"/>
      <c r="L10" s="47"/>
      <c r="M10" s="47"/>
      <c r="N10" s="47"/>
      <c r="O10" s="47"/>
      <c r="P10" s="47"/>
      <c r="Q10" s="47"/>
      <c r="R10" s="47"/>
    </row>
    <row r="11" spans="2:18" s="3" customFormat="1" ht="33" customHeight="1">
      <c r="B11" s="26" t="s">
        <v>670</v>
      </c>
      <c r="C11" s="27" t="s">
        <v>1096</v>
      </c>
      <c r="D11" s="28">
        <v>700000</v>
      </c>
      <c r="E11" s="32">
        <v>730000</v>
      </c>
      <c r="F11" s="30">
        <v>150000</v>
      </c>
      <c r="G11" s="31">
        <v>400000</v>
      </c>
      <c r="H11" s="31">
        <v>600000</v>
      </c>
      <c r="I11" s="48">
        <v>700000</v>
      </c>
      <c r="J11" s="47"/>
      <c r="K11" s="47"/>
      <c r="L11" s="47"/>
      <c r="M11" s="47"/>
      <c r="N11" s="47"/>
      <c r="O11" s="47"/>
      <c r="P11" s="47"/>
      <c r="Q11" s="47"/>
      <c r="R11" s="47"/>
    </row>
    <row r="12" spans="2:18" s="3" customFormat="1" ht="33" customHeight="1">
      <c r="B12" s="26" t="s">
        <v>918</v>
      </c>
      <c r="C12" s="27" t="s">
        <v>1097</v>
      </c>
      <c r="D12" s="28">
        <v>900000</v>
      </c>
      <c r="E12" s="32">
        <v>900000</v>
      </c>
      <c r="F12" s="30">
        <v>300000</v>
      </c>
      <c r="G12" s="31">
        <v>600000</v>
      </c>
      <c r="H12" s="31">
        <v>750000</v>
      </c>
      <c r="I12" s="48">
        <v>900000</v>
      </c>
      <c r="J12" s="47"/>
      <c r="K12" s="47"/>
      <c r="L12" s="47"/>
      <c r="M12" s="47"/>
      <c r="N12" s="47"/>
      <c r="O12" s="47"/>
      <c r="P12" s="47"/>
      <c r="Q12" s="47"/>
      <c r="R12" s="47"/>
    </row>
    <row r="13" spans="2:18" s="3" customFormat="1" ht="33" customHeight="1">
      <c r="B13" s="26" t="s">
        <v>920</v>
      </c>
      <c r="C13" s="27" t="s">
        <v>1098</v>
      </c>
      <c r="D13" s="28">
        <v>700000</v>
      </c>
      <c r="E13" s="32" t="s">
        <v>1099</v>
      </c>
      <c r="F13" s="30">
        <v>175000</v>
      </c>
      <c r="G13" s="31">
        <v>340000</v>
      </c>
      <c r="H13" s="31">
        <v>550000</v>
      </c>
      <c r="I13" s="48">
        <v>700000</v>
      </c>
      <c r="J13" s="47"/>
      <c r="K13" s="47"/>
      <c r="L13" s="47"/>
      <c r="M13" s="47"/>
      <c r="N13" s="47"/>
      <c r="O13" s="47"/>
      <c r="P13" s="47"/>
      <c r="Q13" s="47"/>
      <c r="R13" s="47"/>
    </row>
    <row r="14" spans="2:18" s="3" customFormat="1" ht="33" customHeight="1">
      <c r="B14" s="33" t="s">
        <v>922</v>
      </c>
      <c r="C14" s="34" t="s">
        <v>1078</v>
      </c>
      <c r="D14" s="35"/>
      <c r="E14" s="36"/>
      <c r="F14" s="37"/>
      <c r="G14" s="38"/>
      <c r="H14" s="38"/>
      <c r="I14" s="49"/>
      <c r="J14" s="47"/>
      <c r="K14" s="47"/>
      <c r="L14" s="47"/>
      <c r="M14" s="47"/>
      <c r="N14" s="47"/>
      <c r="O14" s="47"/>
      <c r="P14" s="47"/>
      <c r="Q14" s="47"/>
      <c r="R14" s="47"/>
    </row>
    <row r="15" ht="15">
      <c r="B15" s="39"/>
    </row>
  </sheetData>
  <sheetProtection/>
  <mergeCells count="7">
    <mergeCell ref="B3:I3"/>
    <mergeCell ref="B6:B7"/>
    <mergeCell ref="C6:C7"/>
    <mergeCell ref="F6:F7"/>
    <mergeCell ref="G6:G7"/>
    <mergeCell ref="H6:H7"/>
    <mergeCell ref="I6:I7"/>
  </mergeCells>
  <printOptions/>
  <pageMargins left="0.7" right="0.7" top="0.75" bottom="0.75" header="0.3" footer="0.3"/>
  <pageSetup fitToHeight="1" fitToWidth="1" horizontalDpi="600" verticalDpi="600" orientation="landscape" scale="73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workbookViewId="0" topLeftCell="A1">
      <selection activeCell="D56" sqref="D56"/>
    </sheetView>
  </sheetViews>
  <sheetFormatPr defaultColWidth="9.140625" defaultRowHeight="12.75"/>
  <cols>
    <col min="1" max="1" width="3.421875" style="827" customWidth="1"/>
    <col min="2" max="2" width="59.57421875" style="827" customWidth="1"/>
    <col min="3" max="3" width="12.57421875" style="827" customWidth="1"/>
    <col min="4" max="5" width="17.8515625" style="827" customWidth="1"/>
    <col min="6" max="16384" width="9.140625" style="827" customWidth="1"/>
  </cols>
  <sheetData>
    <row r="1" ht="15.75">
      <c r="E1" s="1128" t="s">
        <v>421</v>
      </c>
    </row>
    <row r="2" spans="2:5" s="707" customFormat="1" ht="21.75" customHeight="1">
      <c r="B2" s="1129" t="s">
        <v>422</v>
      </c>
      <c r="C2" s="1129"/>
      <c r="D2" s="1129"/>
      <c r="E2" s="1129"/>
    </row>
    <row r="3" spans="2:5" s="707" customFormat="1" ht="14.25" customHeight="1">
      <c r="B3" s="1130" t="s">
        <v>423</v>
      </c>
      <c r="C3" s="1130"/>
      <c r="D3" s="1130"/>
      <c r="E3" s="1130"/>
    </row>
    <row r="4" ht="15.75">
      <c r="E4" s="1131" t="s">
        <v>2</v>
      </c>
    </row>
    <row r="5" spans="1:5" ht="39" customHeight="1">
      <c r="A5" s="836"/>
      <c r="B5" s="1132" t="s">
        <v>424</v>
      </c>
      <c r="C5" s="1133" t="s">
        <v>5</v>
      </c>
      <c r="D5" s="1134" t="s">
        <v>325</v>
      </c>
      <c r="E5" s="1135" t="s">
        <v>326</v>
      </c>
    </row>
    <row r="6" spans="1:5" ht="16.5">
      <c r="A6" s="836"/>
      <c r="B6" s="1136">
        <v>1</v>
      </c>
      <c r="C6" s="790">
        <v>2</v>
      </c>
      <c r="D6" s="1137">
        <v>3</v>
      </c>
      <c r="E6" s="1138">
        <v>4</v>
      </c>
    </row>
    <row r="7" spans="1:5" s="827" customFormat="1" ht="19.5" customHeight="1">
      <c r="A7" s="836"/>
      <c r="B7" s="793" t="s">
        <v>425</v>
      </c>
      <c r="C7" s="1139"/>
      <c r="D7" s="1140"/>
      <c r="E7" s="1141"/>
    </row>
    <row r="8" spans="1:5" s="827" customFormat="1" ht="19.5" customHeight="1">
      <c r="A8" s="836"/>
      <c r="B8" s="795" t="s">
        <v>426</v>
      </c>
      <c r="C8" s="806">
        <v>3001</v>
      </c>
      <c r="D8" s="1142">
        <v>345000</v>
      </c>
      <c r="E8" s="1143">
        <v>365000</v>
      </c>
    </row>
    <row r="9" spans="1:5" s="827" customFormat="1" ht="19.5" customHeight="1">
      <c r="A9" s="836"/>
      <c r="B9" s="801" t="s">
        <v>427</v>
      </c>
      <c r="C9" s="802">
        <v>3002</v>
      </c>
      <c r="D9" s="1144">
        <v>338500</v>
      </c>
      <c r="E9" s="1145">
        <v>357500</v>
      </c>
    </row>
    <row r="10" spans="1:5" s="827" customFormat="1" ht="19.5" customHeight="1">
      <c r="A10" s="836"/>
      <c r="B10" s="801" t="s">
        <v>428</v>
      </c>
      <c r="C10" s="802">
        <v>3003</v>
      </c>
      <c r="D10" s="1144"/>
      <c r="E10" s="1146"/>
    </row>
    <row r="11" spans="1:5" s="827" customFormat="1" ht="19.5" customHeight="1">
      <c r="A11" s="836"/>
      <c r="B11" s="801" t="s">
        <v>429</v>
      </c>
      <c r="C11" s="802">
        <v>3004</v>
      </c>
      <c r="D11" s="1144">
        <v>1500</v>
      </c>
      <c r="E11" s="1145">
        <v>1500</v>
      </c>
    </row>
    <row r="12" spans="1:5" s="827" customFormat="1" ht="19.5" customHeight="1">
      <c r="A12" s="836"/>
      <c r="B12" s="801" t="s">
        <v>430</v>
      </c>
      <c r="C12" s="802">
        <v>3005</v>
      </c>
      <c r="D12" s="1144">
        <v>5000</v>
      </c>
      <c r="E12" s="1145">
        <v>6000</v>
      </c>
    </row>
    <row r="13" spans="1:5" s="827" customFormat="1" ht="19.5" customHeight="1">
      <c r="A13" s="836"/>
      <c r="B13" s="795" t="s">
        <v>431</v>
      </c>
      <c r="C13" s="806">
        <v>3006</v>
      </c>
      <c r="D13" s="1142">
        <v>328200</v>
      </c>
      <c r="E13" s="1143">
        <v>353360</v>
      </c>
    </row>
    <row r="14" spans="1:5" s="827" customFormat="1" ht="19.5" customHeight="1">
      <c r="A14" s="836"/>
      <c r="B14" s="801" t="s">
        <v>432</v>
      </c>
      <c r="C14" s="802">
        <v>3007</v>
      </c>
      <c r="D14" s="1144">
        <v>128200</v>
      </c>
      <c r="E14" s="1145">
        <v>163844</v>
      </c>
    </row>
    <row r="15" spans="1:5" s="827" customFormat="1" ht="19.5" customHeight="1">
      <c r="A15" s="836"/>
      <c r="B15" s="801" t="s">
        <v>433</v>
      </c>
      <c r="C15" s="802">
        <v>3008</v>
      </c>
      <c r="D15" s="1144"/>
      <c r="E15" s="1146"/>
    </row>
    <row r="16" spans="1:5" s="827" customFormat="1" ht="19.5" customHeight="1">
      <c r="A16" s="836"/>
      <c r="B16" s="801" t="s">
        <v>434</v>
      </c>
      <c r="C16" s="802">
        <v>3009</v>
      </c>
      <c r="D16" s="1144">
        <v>179000</v>
      </c>
      <c r="E16" s="1145">
        <v>168716</v>
      </c>
    </row>
    <row r="17" spans="1:5" s="827" customFormat="1" ht="19.5" customHeight="1">
      <c r="A17" s="836"/>
      <c r="B17" s="801" t="s">
        <v>435</v>
      </c>
      <c r="C17" s="802">
        <v>3010</v>
      </c>
      <c r="D17" s="1144">
        <v>500</v>
      </c>
      <c r="E17" s="1146">
        <v>300</v>
      </c>
    </row>
    <row r="18" spans="1:5" s="827" customFormat="1" ht="19.5" customHeight="1">
      <c r="A18" s="836"/>
      <c r="B18" s="801" t="s">
        <v>436</v>
      </c>
      <c r="C18" s="802">
        <v>3011</v>
      </c>
      <c r="D18" s="1144"/>
      <c r="E18" s="1146"/>
    </row>
    <row r="19" spans="1:5" s="827" customFormat="1" ht="19.5" customHeight="1">
      <c r="A19" s="836"/>
      <c r="B19" s="801" t="s">
        <v>437</v>
      </c>
      <c r="C19" s="802">
        <v>3012</v>
      </c>
      <c r="D19" s="1144">
        <v>1500</v>
      </c>
      <c r="E19" s="1145">
        <v>1500</v>
      </c>
    </row>
    <row r="20" spans="1:5" s="827" customFormat="1" ht="19.5" customHeight="1">
      <c r="A20" s="836"/>
      <c r="B20" s="801" t="s">
        <v>438</v>
      </c>
      <c r="C20" s="802">
        <v>3013</v>
      </c>
      <c r="D20" s="1144">
        <v>19000</v>
      </c>
      <c r="E20" s="1145">
        <v>19000</v>
      </c>
    </row>
    <row r="21" spans="1:5" s="827" customFormat="1" ht="19.5" customHeight="1">
      <c r="A21" s="836"/>
      <c r="B21" s="801" t="s">
        <v>439</v>
      </c>
      <c r="C21" s="802">
        <v>3014</v>
      </c>
      <c r="D21" s="1144"/>
      <c r="E21" s="1146"/>
    </row>
    <row r="22" spans="1:5" s="827" customFormat="1" ht="19.5" customHeight="1">
      <c r="A22" s="836"/>
      <c r="B22" s="801" t="s">
        <v>440</v>
      </c>
      <c r="C22" s="802">
        <v>3015</v>
      </c>
      <c r="D22" s="1144">
        <v>16800</v>
      </c>
      <c r="E22" s="1145">
        <v>11640</v>
      </c>
    </row>
    <row r="23" spans="1:5" s="827" customFormat="1" ht="19.5" customHeight="1">
      <c r="A23" s="836"/>
      <c r="B23" s="801" t="s">
        <v>441</v>
      </c>
      <c r="C23" s="802">
        <v>3016</v>
      </c>
      <c r="D23" s="1144"/>
      <c r="E23" s="1146"/>
    </row>
    <row r="24" spans="1:5" s="827" customFormat="1" ht="19.5" customHeight="1">
      <c r="A24" s="836"/>
      <c r="B24" s="808" t="s">
        <v>442</v>
      </c>
      <c r="C24" s="802"/>
      <c r="D24" s="1144"/>
      <c r="E24" s="1146"/>
    </row>
    <row r="25" spans="1:5" s="827" customFormat="1" ht="19.5" customHeight="1">
      <c r="A25" s="836"/>
      <c r="B25" s="795" t="s">
        <v>443</v>
      </c>
      <c r="C25" s="806">
        <v>3017</v>
      </c>
      <c r="D25" s="1142"/>
      <c r="E25" s="1147"/>
    </row>
    <row r="26" spans="1:5" s="827" customFormat="1" ht="19.5" customHeight="1">
      <c r="A26" s="836"/>
      <c r="B26" s="801" t="s">
        <v>444</v>
      </c>
      <c r="C26" s="802">
        <v>3018</v>
      </c>
      <c r="D26" s="1144"/>
      <c r="E26" s="1146"/>
    </row>
    <row r="27" spans="1:5" s="827" customFormat="1" ht="27.75" customHeight="1">
      <c r="A27" s="836"/>
      <c r="B27" s="801" t="s">
        <v>445</v>
      </c>
      <c r="C27" s="802">
        <v>3019</v>
      </c>
      <c r="D27" s="1144"/>
      <c r="E27" s="1146"/>
    </row>
    <row r="28" spans="1:5" s="827" customFormat="1" ht="19.5" customHeight="1">
      <c r="A28" s="836"/>
      <c r="B28" s="801" t="s">
        <v>446</v>
      </c>
      <c r="C28" s="802">
        <v>3020</v>
      </c>
      <c r="D28" s="1144"/>
      <c r="E28" s="1146"/>
    </row>
    <row r="29" spans="1:5" s="827" customFormat="1" ht="19.5" customHeight="1">
      <c r="A29" s="836"/>
      <c r="B29" s="801" t="s">
        <v>447</v>
      </c>
      <c r="C29" s="802">
        <v>3021</v>
      </c>
      <c r="D29" s="1144"/>
      <c r="E29" s="1146"/>
    </row>
    <row r="30" spans="1:5" s="827" customFormat="1" ht="19.5" customHeight="1">
      <c r="A30" s="836"/>
      <c r="B30" s="801" t="s">
        <v>448</v>
      </c>
      <c r="C30" s="802">
        <v>3022</v>
      </c>
      <c r="D30" s="1144"/>
      <c r="E30" s="1146"/>
    </row>
    <row r="31" spans="1:5" s="827" customFormat="1" ht="19.5" customHeight="1">
      <c r="A31" s="836"/>
      <c r="B31" s="795" t="s">
        <v>449</v>
      </c>
      <c r="C31" s="806">
        <v>3023</v>
      </c>
      <c r="D31" s="1142">
        <v>18000</v>
      </c>
      <c r="E31" s="1143">
        <v>16000</v>
      </c>
    </row>
    <row r="32" spans="1:5" s="827" customFormat="1" ht="19.5" customHeight="1">
      <c r="A32" s="836"/>
      <c r="B32" s="801" t="s">
        <v>450</v>
      </c>
      <c r="C32" s="802">
        <v>3024</v>
      </c>
      <c r="D32" s="1144"/>
      <c r="E32" s="1146"/>
    </row>
    <row r="33" spans="1:5" s="827" customFormat="1" ht="34.5" customHeight="1">
      <c r="A33" s="836"/>
      <c r="B33" s="801" t="s">
        <v>451</v>
      </c>
      <c r="C33" s="802">
        <v>3025</v>
      </c>
      <c r="D33" s="1144">
        <v>18000</v>
      </c>
      <c r="E33" s="1145">
        <v>16000</v>
      </c>
    </row>
    <row r="34" spans="1:5" s="827" customFormat="1" ht="19.5" customHeight="1">
      <c r="A34" s="836"/>
      <c r="B34" s="801" t="s">
        <v>452</v>
      </c>
      <c r="C34" s="802">
        <v>3026</v>
      </c>
      <c r="D34" s="1144"/>
      <c r="E34" s="1146"/>
    </row>
    <row r="35" spans="1:5" s="827" customFormat="1" ht="19.5" customHeight="1">
      <c r="A35" s="836"/>
      <c r="B35" s="801" t="s">
        <v>453</v>
      </c>
      <c r="C35" s="802">
        <v>3027</v>
      </c>
      <c r="D35" s="1144"/>
      <c r="E35" s="1146"/>
    </row>
    <row r="36" spans="1:5" s="827" customFormat="1" ht="19.5" customHeight="1">
      <c r="A36" s="836"/>
      <c r="B36" s="801" t="s">
        <v>454</v>
      </c>
      <c r="C36" s="802">
        <v>3028</v>
      </c>
      <c r="D36" s="1144">
        <v>18000</v>
      </c>
      <c r="E36" s="1145">
        <v>16000</v>
      </c>
    </row>
    <row r="37" spans="1:5" s="827" customFormat="1" ht="22.5" customHeight="1">
      <c r="A37" s="836"/>
      <c r="B37" s="808" t="s">
        <v>455</v>
      </c>
      <c r="C37" s="802"/>
      <c r="D37" s="1144"/>
      <c r="E37" s="1146"/>
    </row>
    <row r="38" spans="1:5" s="827" customFormat="1" ht="19.5" customHeight="1">
      <c r="A38" s="836"/>
      <c r="B38" s="795" t="s">
        <v>456</v>
      </c>
      <c r="C38" s="806">
        <v>3029</v>
      </c>
      <c r="D38" s="1142">
        <v>7000</v>
      </c>
      <c r="E38" s="1143">
        <v>6538</v>
      </c>
    </row>
    <row r="39" spans="1:5" s="827" customFormat="1" ht="19.5" customHeight="1">
      <c r="A39" s="836"/>
      <c r="B39" s="801" t="s">
        <v>457</v>
      </c>
      <c r="C39" s="802">
        <v>3030</v>
      </c>
      <c r="D39" s="1144"/>
      <c r="E39" s="1146"/>
    </row>
    <row r="40" spans="1:5" s="827" customFormat="1" ht="19.5" customHeight="1">
      <c r="A40" s="836"/>
      <c r="B40" s="801" t="s">
        <v>458</v>
      </c>
      <c r="C40" s="802">
        <v>3031</v>
      </c>
      <c r="D40" s="1144"/>
      <c r="E40" s="1146"/>
    </row>
    <row r="41" spans="1:5" s="827" customFormat="1" ht="19.5" customHeight="1">
      <c r="A41" s="836"/>
      <c r="B41" s="801" t="s">
        <v>459</v>
      </c>
      <c r="C41" s="802">
        <v>3032</v>
      </c>
      <c r="D41" s="1144"/>
      <c r="E41" s="1146"/>
    </row>
    <row r="42" spans="1:5" s="827" customFormat="1" ht="19.5" customHeight="1">
      <c r="A42" s="836"/>
      <c r="B42" s="801" t="s">
        <v>460</v>
      </c>
      <c r="C42" s="802">
        <v>3033</v>
      </c>
      <c r="D42" s="1144">
        <v>7000</v>
      </c>
      <c r="E42" s="1145">
        <v>6538</v>
      </c>
    </row>
    <row r="43" spans="1:5" s="827" customFormat="1" ht="19.5" customHeight="1">
      <c r="A43" s="836"/>
      <c r="B43" s="801" t="s">
        <v>461</v>
      </c>
      <c r="C43" s="802">
        <v>3034</v>
      </c>
      <c r="D43" s="1144"/>
      <c r="E43" s="1146"/>
    </row>
    <row r="44" spans="1:5" s="827" customFormat="1" ht="19.5" customHeight="1">
      <c r="A44" s="836"/>
      <c r="B44" s="801" t="s">
        <v>462</v>
      </c>
      <c r="C44" s="802">
        <v>3035</v>
      </c>
      <c r="D44" s="1144"/>
      <c r="E44" s="1146"/>
    </row>
    <row r="45" spans="1:5" s="827" customFormat="1" ht="19.5" customHeight="1">
      <c r="A45" s="836"/>
      <c r="B45" s="801" t="s">
        <v>463</v>
      </c>
      <c r="C45" s="802">
        <v>3036</v>
      </c>
      <c r="D45" s="1144"/>
      <c r="E45" s="1146"/>
    </row>
    <row r="46" spans="1:5" s="827" customFormat="1" ht="19.5" customHeight="1">
      <c r="A46" s="836"/>
      <c r="B46" s="795" t="s">
        <v>464</v>
      </c>
      <c r="C46" s="806">
        <v>3037</v>
      </c>
      <c r="D46" s="1142">
        <v>8000</v>
      </c>
      <c r="E46" s="1148">
        <v>8188</v>
      </c>
    </row>
    <row r="47" spans="1:5" s="827" customFormat="1" ht="19.5" customHeight="1">
      <c r="A47" s="836"/>
      <c r="B47" s="801" t="s">
        <v>465</v>
      </c>
      <c r="C47" s="802">
        <v>3038</v>
      </c>
      <c r="D47" s="1144"/>
      <c r="E47" s="1146"/>
    </row>
    <row r="48" spans="1:5" s="827" customFormat="1" ht="19.5" customHeight="1">
      <c r="A48" s="836"/>
      <c r="B48" s="801" t="s">
        <v>458</v>
      </c>
      <c r="C48" s="802">
        <v>3039</v>
      </c>
      <c r="D48" s="1144"/>
      <c r="E48" s="1146"/>
    </row>
    <row r="49" spans="1:5" s="827" customFormat="1" ht="19.5" customHeight="1">
      <c r="A49" s="836"/>
      <c r="B49" s="801" t="s">
        <v>459</v>
      </c>
      <c r="C49" s="802">
        <v>3040</v>
      </c>
      <c r="D49" s="1144"/>
      <c r="E49" s="1146"/>
    </row>
    <row r="50" spans="1:5" s="827" customFormat="1" ht="19.5" customHeight="1">
      <c r="A50" s="836"/>
      <c r="B50" s="801" t="s">
        <v>460</v>
      </c>
      <c r="C50" s="802">
        <v>3041</v>
      </c>
      <c r="D50" s="1144">
        <v>8000</v>
      </c>
      <c r="E50" s="1145">
        <v>7188</v>
      </c>
    </row>
    <row r="51" spans="1:5" s="827" customFormat="1" ht="19.5" customHeight="1">
      <c r="A51" s="836"/>
      <c r="B51" s="801" t="s">
        <v>461</v>
      </c>
      <c r="C51" s="802">
        <v>3042</v>
      </c>
      <c r="D51" s="1144"/>
      <c r="E51" s="1146"/>
    </row>
    <row r="52" spans="1:5" s="827" customFormat="1" ht="19.5" customHeight="1">
      <c r="A52" s="836"/>
      <c r="B52" s="801" t="s">
        <v>466</v>
      </c>
      <c r="C52" s="802">
        <v>3043</v>
      </c>
      <c r="D52" s="1144"/>
      <c r="E52" s="1146"/>
    </row>
    <row r="53" spans="1:5" s="827" customFormat="1" ht="19.5" customHeight="1">
      <c r="A53" s="836"/>
      <c r="B53" s="801" t="s">
        <v>467</v>
      </c>
      <c r="C53" s="802">
        <v>3044</v>
      </c>
      <c r="D53" s="1144"/>
      <c r="E53" s="1146"/>
    </row>
    <row r="54" spans="1:5" s="827" customFormat="1" ht="19.5" customHeight="1">
      <c r="A54" s="836"/>
      <c r="B54" s="801" t="s">
        <v>468</v>
      </c>
      <c r="C54" s="802">
        <v>3045</v>
      </c>
      <c r="D54" s="1144"/>
      <c r="E54" s="1145">
        <v>1000</v>
      </c>
    </row>
    <row r="55" spans="1:5" s="827" customFormat="1" ht="19.5" customHeight="1">
      <c r="A55" s="836"/>
      <c r="B55" s="801" t="s">
        <v>469</v>
      </c>
      <c r="C55" s="802">
        <v>3046</v>
      </c>
      <c r="D55" s="1144"/>
      <c r="E55" s="1146"/>
    </row>
    <row r="56" spans="1:5" s="827" customFormat="1" ht="19.5" customHeight="1">
      <c r="A56" s="836"/>
      <c r="B56" s="801" t="s">
        <v>470</v>
      </c>
      <c r="C56" s="802">
        <v>3047</v>
      </c>
      <c r="D56" s="1144">
        <v>1000</v>
      </c>
      <c r="E56" s="1145">
        <v>1650</v>
      </c>
    </row>
    <row r="57" spans="1:5" s="827" customFormat="1" ht="19.5" customHeight="1">
      <c r="A57" s="836"/>
      <c r="B57" s="808" t="s">
        <v>471</v>
      </c>
      <c r="C57" s="802">
        <v>3048</v>
      </c>
      <c r="D57" s="1144">
        <v>352000</v>
      </c>
      <c r="E57" s="1145">
        <v>371538</v>
      </c>
    </row>
    <row r="58" spans="1:5" s="827" customFormat="1" ht="19.5" customHeight="1">
      <c r="A58" s="836"/>
      <c r="B58" s="808" t="s">
        <v>472</v>
      </c>
      <c r="C58" s="802">
        <v>3049</v>
      </c>
      <c r="D58" s="1144">
        <v>354200</v>
      </c>
      <c r="E58" s="1145">
        <v>377548</v>
      </c>
    </row>
    <row r="59" spans="1:5" s="827" customFormat="1" ht="19.5" customHeight="1">
      <c r="A59" s="836"/>
      <c r="B59" s="795" t="s">
        <v>473</v>
      </c>
      <c r="C59" s="806">
        <v>3050</v>
      </c>
      <c r="D59" s="1142"/>
      <c r="E59" s="1147"/>
    </row>
    <row r="60" spans="1:5" s="827" customFormat="1" ht="19.5" customHeight="1">
      <c r="A60" s="836"/>
      <c r="B60" s="795" t="s">
        <v>474</v>
      </c>
      <c r="C60" s="806">
        <v>3051</v>
      </c>
      <c r="D60" s="1142">
        <v>2200</v>
      </c>
      <c r="E60" s="1143">
        <v>6010</v>
      </c>
    </row>
    <row r="61" spans="1:5" s="827" customFormat="1" ht="19.5" customHeight="1">
      <c r="A61" s="836"/>
      <c r="B61" s="795" t="s">
        <v>475</v>
      </c>
      <c r="C61" s="806">
        <v>3052</v>
      </c>
      <c r="D61" s="1142">
        <v>3703</v>
      </c>
      <c r="E61" s="1143">
        <v>8010</v>
      </c>
    </row>
    <row r="62" spans="1:5" s="827" customFormat="1" ht="24" customHeight="1">
      <c r="A62" s="836"/>
      <c r="B62" s="808" t="s">
        <v>476</v>
      </c>
      <c r="C62" s="802">
        <v>3053</v>
      </c>
      <c r="D62" s="1144"/>
      <c r="E62" s="1146"/>
    </row>
    <row r="63" spans="1:5" s="827" customFormat="1" ht="24" customHeight="1">
      <c r="A63" s="836"/>
      <c r="B63" s="808" t="s">
        <v>477</v>
      </c>
      <c r="C63" s="802">
        <v>3054</v>
      </c>
      <c r="D63" s="1144"/>
      <c r="E63" s="1146"/>
    </row>
    <row r="64" spans="2:5" s="827" customFormat="1" ht="19.5" customHeight="1">
      <c r="B64" s="818" t="s">
        <v>478</v>
      </c>
      <c r="C64" s="483">
        <v>3055</v>
      </c>
      <c r="D64" s="1149">
        <v>1503</v>
      </c>
      <c r="E64" s="1150">
        <v>2000</v>
      </c>
    </row>
    <row r="65" spans="2:5" s="827" customFormat="1" ht="13.5" customHeight="1">
      <c r="B65" s="822" t="s">
        <v>479</v>
      </c>
      <c r="C65" s="1151"/>
      <c r="D65" s="1152"/>
      <c r="E65" s="1153"/>
    </row>
    <row r="66" ht="15.75">
      <c r="B66" s="1154"/>
    </row>
    <row r="67" ht="15.75">
      <c r="B67" s="1154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1" right="0.71" top="0.75" bottom="0.75" header="0.31" footer="0.3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workbookViewId="0" topLeftCell="A1">
      <selection activeCell="I14" sqref="I14"/>
    </sheetView>
  </sheetViews>
  <sheetFormatPr defaultColWidth="9.140625" defaultRowHeight="12.75"/>
  <cols>
    <col min="1" max="1" width="1.28515625" style="1088" customWidth="1"/>
    <col min="2" max="2" width="32.28125" style="1088" customWidth="1"/>
    <col min="3" max="3" width="6.421875" style="1088" customWidth="1"/>
    <col min="4" max="4" width="22.421875" style="1088" customWidth="1"/>
    <col min="5" max="5" width="6.421875" style="1088" customWidth="1"/>
    <col min="6" max="6" width="22.421875" style="1088" customWidth="1"/>
    <col min="7" max="7" width="6.421875" style="1088" customWidth="1"/>
    <col min="8" max="8" width="18.421875" style="1088" customWidth="1"/>
    <col min="9" max="9" width="21.00390625" style="1088" customWidth="1"/>
    <col min="10" max="10" width="50.28125" style="1088" customWidth="1"/>
    <col min="11" max="11" width="9.140625" style="1088" customWidth="1"/>
    <col min="12" max="16384" width="9.140625" style="1088" customWidth="1"/>
  </cols>
  <sheetData>
    <row r="1" spans="1:10" s="1087" customFormat="1" ht="4.5" customHeight="1">
      <c r="A1" s="1089"/>
      <c r="B1" s="1090"/>
      <c r="C1" s="1090"/>
      <c r="D1" s="1090"/>
      <c r="E1" s="1091"/>
      <c r="F1" s="1091"/>
      <c r="G1" s="1091"/>
      <c r="H1" s="1091"/>
      <c r="I1" s="1091"/>
      <c r="J1" s="1120" t="s">
        <v>480</v>
      </c>
    </row>
    <row r="2" spans="1:10" s="1087" customFormat="1" ht="4.5" customHeight="1">
      <c r="A2" s="1089">
        <v>1</v>
      </c>
      <c r="B2" s="1090" t="s">
        <v>481</v>
      </c>
      <c r="C2" s="1090">
        <v>1</v>
      </c>
      <c r="D2" s="1090" t="s">
        <v>482</v>
      </c>
      <c r="E2" s="1091"/>
      <c r="F2" s="1091"/>
      <c r="G2" s="1091"/>
      <c r="H2" s="1091"/>
      <c r="I2" s="1091"/>
      <c r="J2" s="1120"/>
    </row>
    <row r="3" spans="1:10" s="1087" customFormat="1" ht="5.25" customHeight="1">
      <c r="A3" s="1089">
        <v>2</v>
      </c>
      <c r="B3" s="1090" t="s">
        <v>483</v>
      </c>
      <c r="C3" s="1090">
        <v>2</v>
      </c>
      <c r="D3" s="1090" t="s">
        <v>484</v>
      </c>
      <c r="E3" s="1091"/>
      <c r="F3" s="1091"/>
      <c r="G3" s="1091"/>
      <c r="H3" s="1091"/>
      <c r="I3" s="1091"/>
      <c r="J3" s="1120"/>
    </row>
    <row r="4" spans="1:12" s="1087" customFormat="1" ht="1.5" customHeight="1">
      <c r="A4" s="1089">
        <v>3</v>
      </c>
      <c r="B4" s="1092" t="s">
        <v>485</v>
      </c>
      <c r="C4" s="1090">
        <v>3</v>
      </c>
      <c r="D4" s="1090" t="s">
        <v>486</v>
      </c>
      <c r="E4" s="1091"/>
      <c r="F4" s="1091"/>
      <c r="G4" s="1091"/>
      <c r="H4" s="1093"/>
      <c r="I4" s="1093"/>
      <c r="J4" s="1093"/>
      <c r="K4" s="1121"/>
      <c r="L4" s="1121"/>
    </row>
    <row r="5" spans="2:10" ht="18">
      <c r="B5" s="1094" t="s">
        <v>487</v>
      </c>
      <c r="C5" s="1094"/>
      <c r="D5" s="1094"/>
      <c r="E5" s="1094"/>
      <c r="F5" s="1094"/>
      <c r="G5" s="1094"/>
      <c r="H5" s="1094"/>
      <c r="I5" s="1094"/>
      <c r="J5" s="1094"/>
    </row>
    <row r="6" spans="2:10" ht="9" customHeight="1">
      <c r="B6" s="1095"/>
      <c r="C6" s="1095"/>
      <c r="D6" s="1095"/>
      <c r="E6" s="1095"/>
      <c r="F6" s="1095"/>
      <c r="G6" s="1095"/>
      <c r="H6" s="1095"/>
      <c r="I6" s="1095"/>
      <c r="J6" s="1095"/>
    </row>
    <row r="7" spans="1:10" ht="39.75" customHeight="1">
      <c r="A7" s="1096"/>
      <c r="B7" s="1097" t="s">
        <v>488</v>
      </c>
      <c r="C7" s="1098" t="s">
        <v>489</v>
      </c>
      <c r="D7" s="1097"/>
      <c r="E7" s="1099" t="s">
        <v>490</v>
      </c>
      <c r="F7" s="1100"/>
      <c r="G7" s="1101" t="s">
        <v>491</v>
      </c>
      <c r="H7" s="1102"/>
      <c r="I7" s="1122" t="s">
        <v>492</v>
      </c>
      <c r="J7" s="1123" t="s">
        <v>493</v>
      </c>
    </row>
    <row r="8" spans="1:10" ht="27.75" customHeight="1">
      <c r="A8" s="1096"/>
      <c r="B8" s="1103"/>
      <c r="C8" s="1104" t="s">
        <v>494</v>
      </c>
      <c r="D8" s="1105" t="s">
        <v>495</v>
      </c>
      <c r="E8" s="1104" t="s">
        <v>494</v>
      </c>
      <c r="F8" s="1106" t="s">
        <v>496</v>
      </c>
      <c r="G8" s="1107" t="s">
        <v>497</v>
      </c>
      <c r="H8" s="1108" t="s">
        <v>498</v>
      </c>
      <c r="I8" s="1124"/>
      <c r="J8" s="1108"/>
    </row>
    <row r="9" spans="1:13" ht="27" customHeight="1">
      <c r="A9" s="1096"/>
      <c r="B9" s="1109" t="s">
        <v>499</v>
      </c>
      <c r="C9" s="1110">
        <v>2</v>
      </c>
      <c r="D9" s="1111" t="str">
        <f>IF(C9=1,$B$2,IF(C9=2,$B$3,IF(C9=3,$B$4," ")))</f>
        <v>Умерена вероватноћа</v>
      </c>
      <c r="E9" s="1112">
        <v>2</v>
      </c>
      <c r="F9" s="1113" t="str">
        <f>IF(E9=1,$D$2,IF(E9=2,$D$3,IF(E9=3,$D$4," ")))</f>
        <v>Умерен утицај</v>
      </c>
      <c r="G9" s="1114">
        <f>IF(C9*E9=0," ",C9*E9)</f>
        <v>4</v>
      </c>
      <c r="H9" s="1111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1125">
        <v>4000</v>
      </c>
      <c r="J9" s="1080" t="s">
        <v>500</v>
      </c>
      <c r="M9" s="1126"/>
    </row>
    <row r="10" spans="1:13" ht="28.5">
      <c r="A10" s="1096"/>
      <c r="B10" s="1115" t="s">
        <v>501</v>
      </c>
      <c r="C10" s="1110">
        <v>2</v>
      </c>
      <c r="D10" s="1113" t="str">
        <f>IF(C10=1,$B$2,IF(C10=2,$B$3,IF(C10=3,$B$4," ")))</f>
        <v>Умерена вероватноћа</v>
      </c>
      <c r="E10" s="1112">
        <v>2</v>
      </c>
      <c r="F10" s="1113" t="str">
        <f>IF(E10=1,$D$2,IF(E10=2,$D$3,IF(E10=3,$D$4," ")))</f>
        <v>Умерен утицај</v>
      </c>
      <c r="G10" s="1114">
        <f aca="true" t="shared" si="0" ref="G10:G27">IF(C10*E10=0," ",C10*E10)</f>
        <v>4</v>
      </c>
      <c r="H10" s="1113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Умерен ризик</v>
      </c>
      <c r="I10" s="1127">
        <v>2000</v>
      </c>
      <c r="J10" s="1082" t="s">
        <v>502</v>
      </c>
      <c r="L10" s="1119"/>
      <c r="M10" s="1119"/>
    </row>
    <row r="11" spans="1:13" ht="48.75" customHeight="1">
      <c r="A11" s="1096"/>
      <c r="B11" s="1115" t="s">
        <v>503</v>
      </c>
      <c r="C11" s="1110">
        <v>1</v>
      </c>
      <c r="D11" s="1113" t="str">
        <f aca="true" t="shared" si="2" ref="D11:D27">IF(C11=1,$B$2,IF(C11=2,$B$3,IF(C11=3,$B$4," ")))</f>
        <v>Ниска вероватноћа</v>
      </c>
      <c r="E11" s="1112">
        <v>1</v>
      </c>
      <c r="F11" s="1113" t="str">
        <f aca="true" t="shared" si="3" ref="F11:F27">IF(E11=1,$D$2,IF(E11=2,$D$3,IF(E11=3,$D$4," ")))</f>
        <v>Низак утицај</v>
      </c>
      <c r="G11" s="1114">
        <f t="shared" si="0"/>
        <v>1</v>
      </c>
      <c r="H11" s="1113" t="str">
        <f t="shared" si="1"/>
        <v>Низак ризик</v>
      </c>
      <c r="I11" s="1127">
        <v>200</v>
      </c>
      <c r="J11" s="1082" t="s">
        <v>504</v>
      </c>
      <c r="L11" s="1119"/>
      <c r="M11" s="1119"/>
    </row>
    <row r="12" spans="1:13" ht="28.5">
      <c r="A12" s="1096"/>
      <c r="B12" s="1115" t="s">
        <v>505</v>
      </c>
      <c r="C12" s="1110">
        <v>1</v>
      </c>
      <c r="D12" s="1113" t="str">
        <f t="shared" si="2"/>
        <v>Ниска вероватноћа</v>
      </c>
      <c r="E12" s="1112">
        <v>1</v>
      </c>
      <c r="F12" s="1113" t="str">
        <f t="shared" si="3"/>
        <v>Низак утицај</v>
      </c>
      <c r="G12" s="1114">
        <f t="shared" si="0"/>
        <v>1</v>
      </c>
      <c r="H12" s="1113" t="str">
        <f t="shared" si="1"/>
        <v>Низак ризик</v>
      </c>
      <c r="I12" s="1127"/>
      <c r="J12" s="1082" t="s">
        <v>506</v>
      </c>
      <c r="L12" s="1119"/>
      <c r="M12" s="1119"/>
    </row>
    <row r="13" spans="1:13" ht="33" customHeight="1">
      <c r="A13" s="1096"/>
      <c r="B13" s="1115" t="s">
        <v>507</v>
      </c>
      <c r="C13" s="1110">
        <v>1</v>
      </c>
      <c r="D13" s="1113" t="str">
        <f t="shared" si="2"/>
        <v>Ниска вероватноћа</v>
      </c>
      <c r="E13" s="1112">
        <v>1</v>
      </c>
      <c r="F13" s="1113" t="str">
        <f t="shared" si="3"/>
        <v>Низак утицај</v>
      </c>
      <c r="G13" s="1114">
        <f t="shared" si="0"/>
        <v>1</v>
      </c>
      <c r="H13" s="1113" t="str">
        <f t="shared" si="1"/>
        <v>Низак ризик</v>
      </c>
      <c r="I13" s="1127"/>
      <c r="J13" s="1082" t="s">
        <v>508</v>
      </c>
      <c r="L13" s="1119"/>
      <c r="M13" s="1119"/>
    </row>
    <row r="14" spans="1:10" ht="43.5" customHeight="1">
      <c r="A14" s="1096"/>
      <c r="B14" s="1115" t="s">
        <v>509</v>
      </c>
      <c r="C14" s="1110">
        <v>1</v>
      </c>
      <c r="D14" s="1113" t="str">
        <f t="shared" si="2"/>
        <v>Ниска вероватноћа</v>
      </c>
      <c r="E14" s="1112">
        <v>1</v>
      </c>
      <c r="F14" s="1113" t="str">
        <f t="shared" si="3"/>
        <v>Низак утицај</v>
      </c>
      <c r="G14" s="1114">
        <f t="shared" si="0"/>
        <v>1</v>
      </c>
      <c r="H14" s="1113" t="str">
        <f t="shared" si="1"/>
        <v>Низак ризик</v>
      </c>
      <c r="I14" s="1127"/>
      <c r="J14" s="1082" t="s">
        <v>510</v>
      </c>
    </row>
    <row r="15" spans="1:10" ht="42.75">
      <c r="A15" s="1096"/>
      <c r="B15" s="1115" t="s">
        <v>511</v>
      </c>
      <c r="C15" s="1110">
        <v>1</v>
      </c>
      <c r="D15" s="1113" t="str">
        <f t="shared" si="2"/>
        <v>Ниска вероватноћа</v>
      </c>
      <c r="E15" s="1112">
        <v>1</v>
      </c>
      <c r="F15" s="1113" t="str">
        <f t="shared" si="3"/>
        <v>Низак утицај</v>
      </c>
      <c r="G15" s="1114">
        <f t="shared" si="0"/>
        <v>1</v>
      </c>
      <c r="H15" s="1113" t="str">
        <f t="shared" si="1"/>
        <v>Низак ризик</v>
      </c>
      <c r="I15" s="1127"/>
      <c r="J15" s="1082" t="s">
        <v>512</v>
      </c>
    </row>
    <row r="16" spans="1:10" ht="15.75">
      <c r="A16" s="1096"/>
      <c r="B16" s="1115"/>
      <c r="C16" s="1110"/>
      <c r="D16" s="1113" t="str">
        <f t="shared" si="2"/>
        <v> </v>
      </c>
      <c r="E16" s="1112"/>
      <c r="F16" s="1113" t="str">
        <f t="shared" si="3"/>
        <v> </v>
      </c>
      <c r="G16" s="1114" t="str">
        <f t="shared" si="0"/>
        <v> </v>
      </c>
      <c r="H16" s="1113" t="str">
        <f t="shared" si="1"/>
        <v> </v>
      </c>
      <c r="I16" s="1127"/>
      <c r="J16" s="1082"/>
    </row>
    <row r="17" spans="1:10" ht="15.75">
      <c r="A17" s="1096"/>
      <c r="B17" s="1115"/>
      <c r="C17" s="1110"/>
      <c r="D17" s="1113" t="str">
        <f t="shared" si="2"/>
        <v> </v>
      </c>
      <c r="E17" s="1112"/>
      <c r="F17" s="1113" t="str">
        <f t="shared" si="3"/>
        <v> </v>
      </c>
      <c r="G17" s="1114" t="str">
        <f t="shared" si="0"/>
        <v> </v>
      </c>
      <c r="H17" s="1113" t="str">
        <f t="shared" si="1"/>
        <v> </v>
      </c>
      <c r="I17" s="1127"/>
      <c r="J17" s="1082"/>
    </row>
    <row r="18" spans="1:10" ht="15.75">
      <c r="A18" s="1096"/>
      <c r="B18" s="1115"/>
      <c r="C18" s="1110"/>
      <c r="D18" s="1113" t="str">
        <f t="shared" si="2"/>
        <v> </v>
      </c>
      <c r="E18" s="1112"/>
      <c r="F18" s="1113" t="str">
        <f t="shared" si="3"/>
        <v> </v>
      </c>
      <c r="G18" s="1114" t="str">
        <f t="shared" si="0"/>
        <v> </v>
      </c>
      <c r="H18" s="1113" t="str">
        <f t="shared" si="1"/>
        <v> </v>
      </c>
      <c r="I18" s="1127"/>
      <c r="J18" s="1082"/>
    </row>
    <row r="19" spans="1:10" ht="15.75">
      <c r="A19" s="1096"/>
      <c r="B19" s="1115"/>
      <c r="C19" s="1110"/>
      <c r="D19" s="1113" t="str">
        <f t="shared" si="2"/>
        <v> </v>
      </c>
      <c r="E19" s="1112"/>
      <c r="F19" s="1113" t="str">
        <f t="shared" si="3"/>
        <v> </v>
      </c>
      <c r="G19" s="1114" t="str">
        <f t="shared" si="0"/>
        <v> </v>
      </c>
      <c r="H19" s="1113" t="str">
        <f t="shared" si="1"/>
        <v> </v>
      </c>
      <c r="I19" s="1127"/>
      <c r="J19" s="1082"/>
    </row>
    <row r="20" spans="1:10" ht="15.75">
      <c r="A20" s="1096"/>
      <c r="B20" s="1115"/>
      <c r="C20" s="1110"/>
      <c r="D20" s="1113" t="str">
        <f t="shared" si="2"/>
        <v> </v>
      </c>
      <c r="E20" s="1112"/>
      <c r="F20" s="1113" t="str">
        <f t="shared" si="3"/>
        <v> </v>
      </c>
      <c r="G20" s="1114" t="str">
        <f t="shared" si="0"/>
        <v> </v>
      </c>
      <c r="H20" s="1113" t="str">
        <f t="shared" si="1"/>
        <v> </v>
      </c>
      <c r="I20" s="1127"/>
      <c r="J20" s="1082"/>
    </row>
    <row r="21" spans="1:10" ht="15.75">
      <c r="A21" s="1096"/>
      <c r="B21" s="1115"/>
      <c r="C21" s="1110"/>
      <c r="D21" s="1113" t="str">
        <f t="shared" si="2"/>
        <v> </v>
      </c>
      <c r="E21" s="1112"/>
      <c r="F21" s="1113" t="str">
        <f t="shared" si="3"/>
        <v> </v>
      </c>
      <c r="G21" s="1114" t="str">
        <f t="shared" si="0"/>
        <v> </v>
      </c>
      <c r="H21" s="1113" t="str">
        <f t="shared" si="1"/>
        <v> </v>
      </c>
      <c r="I21" s="1127"/>
      <c r="J21" s="1082"/>
    </row>
    <row r="22" spans="1:10" ht="15.75">
      <c r="A22" s="1096"/>
      <c r="B22" s="1115"/>
      <c r="C22" s="1110"/>
      <c r="D22" s="1113" t="str">
        <f t="shared" si="2"/>
        <v> </v>
      </c>
      <c r="E22" s="1112"/>
      <c r="F22" s="1113" t="str">
        <f t="shared" si="3"/>
        <v> </v>
      </c>
      <c r="G22" s="1114" t="str">
        <f t="shared" si="0"/>
        <v> </v>
      </c>
      <c r="H22" s="1113" t="str">
        <f t="shared" si="1"/>
        <v> </v>
      </c>
      <c r="I22" s="1127"/>
      <c r="J22" s="1082"/>
    </row>
    <row r="23" spans="1:10" ht="15.75">
      <c r="A23" s="1096"/>
      <c r="B23" s="1115"/>
      <c r="C23" s="1110"/>
      <c r="D23" s="1113" t="str">
        <f t="shared" si="2"/>
        <v> </v>
      </c>
      <c r="E23" s="1112"/>
      <c r="F23" s="1113" t="str">
        <f t="shared" si="3"/>
        <v> </v>
      </c>
      <c r="G23" s="1114" t="str">
        <f t="shared" si="0"/>
        <v> </v>
      </c>
      <c r="H23" s="1113" t="str">
        <f t="shared" si="1"/>
        <v> </v>
      </c>
      <c r="I23" s="1127"/>
      <c r="J23" s="1082"/>
    </row>
    <row r="24" spans="1:10" ht="15.75">
      <c r="A24" s="1096"/>
      <c r="B24" s="1115"/>
      <c r="C24" s="1110"/>
      <c r="D24" s="1113" t="str">
        <f t="shared" si="2"/>
        <v> </v>
      </c>
      <c r="E24" s="1112"/>
      <c r="F24" s="1113" t="str">
        <f t="shared" si="3"/>
        <v> </v>
      </c>
      <c r="G24" s="1114" t="str">
        <f t="shared" si="0"/>
        <v> </v>
      </c>
      <c r="H24" s="1113" t="str">
        <f t="shared" si="1"/>
        <v> </v>
      </c>
      <c r="I24" s="1127"/>
      <c r="J24" s="1082"/>
    </row>
    <row r="25" spans="1:10" ht="15.75">
      <c r="A25" s="1096"/>
      <c r="B25" s="1115"/>
      <c r="C25" s="1110"/>
      <c r="D25" s="1113" t="str">
        <f t="shared" si="2"/>
        <v> </v>
      </c>
      <c r="E25" s="1112"/>
      <c r="F25" s="1113" t="str">
        <f t="shared" si="3"/>
        <v> </v>
      </c>
      <c r="G25" s="1114" t="str">
        <f t="shared" si="0"/>
        <v> </v>
      </c>
      <c r="H25" s="1113" t="str">
        <f t="shared" si="1"/>
        <v> </v>
      </c>
      <c r="I25" s="1127"/>
      <c r="J25" s="1082"/>
    </row>
    <row r="26" spans="1:10" ht="15.75">
      <c r="A26" s="1096"/>
      <c r="B26" s="1115"/>
      <c r="C26" s="1110"/>
      <c r="D26" s="1113" t="str">
        <f t="shared" si="2"/>
        <v> </v>
      </c>
      <c r="E26" s="1112"/>
      <c r="F26" s="1113" t="str">
        <f t="shared" si="3"/>
        <v> </v>
      </c>
      <c r="G26" s="1114" t="str">
        <f t="shared" si="0"/>
        <v> </v>
      </c>
      <c r="H26" s="1113" t="str">
        <f t="shared" si="1"/>
        <v> </v>
      </c>
      <c r="I26" s="1127"/>
      <c r="J26" s="1082"/>
    </row>
    <row r="27" spans="1:10" ht="15.75">
      <c r="A27" s="1096"/>
      <c r="B27" s="1115"/>
      <c r="C27" s="1110"/>
      <c r="D27" s="1113" t="str">
        <f t="shared" si="2"/>
        <v> </v>
      </c>
      <c r="E27" s="1112"/>
      <c r="F27" s="1113" t="str">
        <f t="shared" si="3"/>
        <v> </v>
      </c>
      <c r="G27" s="1114" t="str">
        <f t="shared" si="0"/>
        <v> </v>
      </c>
      <c r="H27" s="1113" t="str">
        <f t="shared" si="1"/>
        <v> </v>
      </c>
      <c r="I27" s="1127"/>
      <c r="J27" s="1082"/>
    </row>
    <row r="30" spans="2:10" ht="15.75">
      <c r="B30" s="1116" t="s">
        <v>513</v>
      </c>
      <c r="C30" s="1117"/>
      <c r="D30" s="1118"/>
      <c r="E30" s="1118"/>
      <c r="F30" s="1118"/>
      <c r="H30" s="1119"/>
      <c r="I30" s="1119"/>
      <c r="J30" s="1119"/>
    </row>
    <row r="31" spans="2:8" ht="15.75">
      <c r="B31" s="1117" t="s">
        <v>514</v>
      </c>
      <c r="C31" s="1117"/>
      <c r="D31" s="1118"/>
      <c r="E31" s="1118"/>
      <c r="F31" s="1118"/>
      <c r="H31" s="1119"/>
    </row>
    <row r="32" spans="2:8" ht="15.75">
      <c r="B32" s="1117" t="s">
        <v>515</v>
      </c>
      <c r="C32" s="1117"/>
      <c r="D32" s="1118"/>
      <c r="E32" s="1118"/>
      <c r="F32" s="1118"/>
      <c r="H32" s="1119"/>
    </row>
    <row r="33" spans="2:8" ht="15.75">
      <c r="B33" s="1117" t="s">
        <v>516</v>
      </c>
      <c r="C33" s="1117"/>
      <c r="D33" s="1118"/>
      <c r="E33" s="1118"/>
      <c r="F33" s="1118"/>
      <c r="H33" s="1119"/>
    </row>
    <row r="34" spans="2:8" ht="15.75">
      <c r="B34" s="1117" t="s">
        <v>517</v>
      </c>
      <c r="C34" s="1117"/>
      <c r="D34" s="1118"/>
      <c r="E34" s="1118"/>
      <c r="F34" s="1118"/>
      <c r="H34" s="1119"/>
    </row>
    <row r="35" spans="2:8" ht="15.75">
      <c r="B35" s="1117"/>
      <c r="C35" s="1117"/>
      <c r="D35" s="1118"/>
      <c r="E35" s="1118"/>
      <c r="F35" s="1118"/>
      <c r="H35" s="1119"/>
    </row>
    <row r="36" spans="2:8" ht="15.75">
      <c r="B36" s="1117" t="s">
        <v>518</v>
      </c>
      <c r="C36" s="1117"/>
      <c r="D36" s="1118"/>
      <c r="E36" s="1118"/>
      <c r="F36" s="1118"/>
      <c r="H36" s="1119"/>
    </row>
    <row r="37" spans="2:8" ht="15.75">
      <c r="B37" s="1117" t="s">
        <v>519</v>
      </c>
      <c r="C37" s="1117"/>
      <c r="D37" s="1118"/>
      <c r="E37" s="1118"/>
      <c r="F37" s="1118"/>
      <c r="H37" s="1119"/>
    </row>
    <row r="38" spans="2:10" ht="15.75">
      <c r="B38" s="1117" t="s">
        <v>520</v>
      </c>
      <c r="C38" s="1117"/>
      <c r="D38" s="1118"/>
      <c r="E38" s="1118"/>
      <c r="F38" s="1118"/>
      <c r="H38" s="1119"/>
      <c r="I38" s="1119"/>
      <c r="J38" s="1119"/>
    </row>
    <row r="39" spans="2:10" ht="15.75">
      <c r="B39" s="1117" t="s">
        <v>521</v>
      </c>
      <c r="C39" s="1117"/>
      <c r="D39" s="1118"/>
      <c r="E39" s="1118"/>
      <c r="F39" s="1118"/>
      <c r="H39" s="1119"/>
      <c r="I39" s="1119"/>
      <c r="J39" s="1119"/>
    </row>
    <row r="40" spans="2:10" ht="15.75">
      <c r="B40" s="1117"/>
      <c r="C40" s="1117"/>
      <c r="D40" s="1118"/>
      <c r="E40" s="1118"/>
      <c r="F40" s="1118"/>
      <c r="H40" s="1119"/>
      <c r="I40" s="1119"/>
      <c r="J40" s="1119"/>
    </row>
    <row r="41" spans="2:10" ht="15.75">
      <c r="B41" s="1117" t="s">
        <v>522</v>
      </c>
      <c r="C41" s="1117"/>
      <c r="D41" s="1118"/>
      <c r="E41" s="1118"/>
      <c r="F41" s="1118"/>
      <c r="H41" s="1119"/>
      <c r="I41" s="1119"/>
      <c r="J41" s="1119"/>
    </row>
    <row r="42" spans="8:10" ht="15.75">
      <c r="H42" s="1119"/>
      <c r="I42" s="1119"/>
      <c r="J42" s="1119"/>
    </row>
  </sheetData>
  <sheetProtection password="CC09" sheet="1" objects="1" scenarios="1" formatCells="0" formatColumns="0" formatRows="0" insertRows="0" deleteRows="0" selectLockedCells="1" sort="0" autoFilter="0"/>
  <mergeCells count="8">
    <mergeCell ref="B5:J5"/>
    <mergeCell ref="C7:D7"/>
    <mergeCell ref="E7:F7"/>
    <mergeCell ref="G7:H7"/>
    <mergeCell ref="B7:B8"/>
    <mergeCell ref="I7:I8"/>
    <mergeCell ref="J1:J3"/>
    <mergeCell ref="J7:J8"/>
  </mergeCells>
  <dataValidations count="2">
    <dataValidation type="list" allowBlank="1" showInputMessage="1" showErrorMessage="1" sqref="C9:C27">
      <formula1>$A$1:$A$4</formula1>
    </dataValidation>
    <dataValidation type="list" allowBlank="1" showInputMessage="1" showErrorMessage="1" sqref="E9:E27">
      <formula1>$C$1:$C$4</formula1>
    </dataValidation>
  </dataValidations>
  <printOptions/>
  <pageMargins left="0.11999999999999998" right="0.11999999999999998" top="0.75" bottom="0.75" header="0.31" footer="0.31"/>
  <pageSetup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1"/>
  <sheetViews>
    <sheetView showGridLines="0" workbookViewId="0" topLeftCell="A4">
      <selection activeCell="J8" sqref="J8"/>
    </sheetView>
  </sheetViews>
  <sheetFormatPr defaultColWidth="9.140625" defaultRowHeight="12.75"/>
  <cols>
    <col min="1" max="1" width="0.71875" style="1029" customWidth="1"/>
    <col min="2" max="2" width="35.57421875" style="1029" customWidth="1"/>
    <col min="3" max="3" width="35.00390625" style="1029" customWidth="1"/>
    <col min="4" max="4" width="10.7109375" style="1029" customWidth="1"/>
    <col min="5" max="8" width="17.7109375" style="1029" customWidth="1"/>
    <col min="9" max="9" width="34.00390625" style="1029" customWidth="1"/>
    <col min="10" max="10" width="45.140625" style="1029" customWidth="1"/>
    <col min="11" max="11" width="59.8515625" style="1029" customWidth="1"/>
    <col min="12" max="16384" width="9.140625" style="1029" customWidth="1"/>
  </cols>
  <sheetData>
    <row r="1" ht="15.75">
      <c r="J1" s="1078" t="s">
        <v>523</v>
      </c>
    </row>
    <row r="3" spans="2:10" ht="20.25" customHeight="1">
      <c r="B3" s="1030" t="s">
        <v>524</v>
      </c>
      <c r="C3" s="1030"/>
      <c r="D3" s="1030"/>
      <c r="E3" s="1030"/>
      <c r="F3" s="1030"/>
      <c r="G3" s="1030"/>
      <c r="H3" s="1030"/>
      <c r="I3" s="1030"/>
      <c r="J3" s="1030"/>
    </row>
    <row r="5" spans="2:10" ht="21.75" customHeight="1">
      <c r="B5" s="1031" t="s">
        <v>525</v>
      </c>
      <c r="C5" s="1032" t="s">
        <v>526</v>
      </c>
      <c r="D5" s="1033" t="s">
        <v>527</v>
      </c>
      <c r="E5" s="1034" t="s">
        <v>528</v>
      </c>
      <c r="F5" s="1035"/>
      <c r="G5" s="1035"/>
      <c r="H5" s="1036"/>
      <c r="I5" s="1031" t="s">
        <v>529</v>
      </c>
      <c r="J5" s="1032" t="s">
        <v>530</v>
      </c>
    </row>
    <row r="6" spans="2:10" ht="30.75" customHeight="1">
      <c r="B6" s="1037"/>
      <c r="C6" s="1038"/>
      <c r="D6" s="1039"/>
      <c r="E6" s="1040" t="s">
        <v>527</v>
      </c>
      <c r="F6" s="1041" t="s">
        <v>531</v>
      </c>
      <c r="G6" s="1041" t="s">
        <v>532</v>
      </c>
      <c r="H6" s="1042" t="s">
        <v>533</v>
      </c>
      <c r="I6" s="1037"/>
      <c r="J6" s="1038"/>
    </row>
    <row r="7" spans="1:10" ht="57" customHeight="1">
      <c r="A7" s="1043"/>
      <c r="B7" s="1044" t="s">
        <v>534</v>
      </c>
      <c r="C7" s="1045" t="s">
        <v>535</v>
      </c>
      <c r="D7" s="1046">
        <v>2021</v>
      </c>
      <c r="E7" s="1047">
        <v>78</v>
      </c>
      <c r="F7" s="1048">
        <v>80</v>
      </c>
      <c r="G7" s="1049">
        <v>81</v>
      </c>
      <c r="H7" s="1050">
        <v>82</v>
      </c>
      <c r="I7" s="1079" t="s">
        <v>536</v>
      </c>
      <c r="J7" s="1080" t="s">
        <v>537</v>
      </c>
    </row>
    <row r="8" spans="1:10" ht="60" customHeight="1">
      <c r="A8" s="1043"/>
      <c r="B8" s="1051" t="s">
        <v>538</v>
      </c>
      <c r="C8" s="1052" t="s">
        <v>539</v>
      </c>
      <c r="D8" s="1046">
        <v>2021</v>
      </c>
      <c r="E8" s="1053">
        <v>61</v>
      </c>
      <c r="F8" s="1054">
        <v>61</v>
      </c>
      <c r="G8" s="1055">
        <v>60</v>
      </c>
      <c r="H8" s="1056">
        <v>59</v>
      </c>
      <c r="I8" s="1079" t="s">
        <v>536</v>
      </c>
      <c r="J8" s="1081" t="s">
        <v>540</v>
      </c>
    </row>
    <row r="9" spans="1:10" ht="48" customHeight="1">
      <c r="A9" s="1043"/>
      <c r="B9" s="1051" t="s">
        <v>541</v>
      </c>
      <c r="C9" s="1052" t="s">
        <v>542</v>
      </c>
      <c r="D9" s="1046">
        <v>2021</v>
      </c>
      <c r="E9" s="1057">
        <v>11640000</v>
      </c>
      <c r="F9" s="1058">
        <v>10000000</v>
      </c>
      <c r="G9" s="1059">
        <v>12000000</v>
      </c>
      <c r="H9" s="1060">
        <v>16000000</v>
      </c>
      <c r="I9" s="1079" t="s">
        <v>536</v>
      </c>
      <c r="J9" s="1082" t="s">
        <v>543</v>
      </c>
    </row>
    <row r="10" spans="1:10" ht="45" customHeight="1">
      <c r="A10" s="1043"/>
      <c r="B10" s="1051" t="s">
        <v>544</v>
      </c>
      <c r="C10" s="1052" t="s">
        <v>545</v>
      </c>
      <c r="D10" s="1046">
        <v>2021</v>
      </c>
      <c r="E10" s="1053">
        <v>40</v>
      </c>
      <c r="F10" s="1054">
        <v>39</v>
      </c>
      <c r="G10" s="1055">
        <v>36</v>
      </c>
      <c r="H10" s="1056">
        <v>33</v>
      </c>
      <c r="I10" s="1079" t="s">
        <v>536</v>
      </c>
      <c r="J10" s="1082" t="s">
        <v>546</v>
      </c>
    </row>
    <row r="11" spans="1:10" ht="72" customHeight="1">
      <c r="A11" s="1043"/>
      <c r="B11" s="1051" t="s">
        <v>547</v>
      </c>
      <c r="C11" s="1052" t="s">
        <v>548</v>
      </c>
      <c r="D11" s="1046">
        <v>2021</v>
      </c>
      <c r="E11" s="1053">
        <v>1.02</v>
      </c>
      <c r="F11" s="1054">
        <v>1.01</v>
      </c>
      <c r="G11" s="1055">
        <v>1.5</v>
      </c>
      <c r="H11" s="1056">
        <v>2</v>
      </c>
      <c r="I11" s="1079" t="s">
        <v>536</v>
      </c>
      <c r="J11" s="1082" t="s">
        <v>549</v>
      </c>
    </row>
    <row r="12" spans="1:10" ht="66" customHeight="1">
      <c r="A12" s="1043"/>
      <c r="B12" s="1061" t="s">
        <v>550</v>
      </c>
      <c r="C12" s="1062" t="s">
        <v>551</v>
      </c>
      <c r="D12" s="1046">
        <v>2021</v>
      </c>
      <c r="E12" s="1063">
        <v>17932000</v>
      </c>
      <c r="F12" s="1064">
        <v>16430000</v>
      </c>
      <c r="G12" s="1065">
        <v>17000000</v>
      </c>
      <c r="H12" s="1066">
        <v>18500000</v>
      </c>
      <c r="I12" s="1079" t="s">
        <v>536</v>
      </c>
      <c r="J12" s="1082" t="s">
        <v>552</v>
      </c>
    </row>
    <row r="13" spans="1:10" ht="43.5" customHeight="1">
      <c r="A13" s="1043"/>
      <c r="B13" s="1051" t="s">
        <v>553</v>
      </c>
      <c r="C13" s="1052" t="s">
        <v>554</v>
      </c>
      <c r="D13" s="1046">
        <v>2021</v>
      </c>
      <c r="E13" s="1053">
        <v>1.73</v>
      </c>
      <c r="F13" s="1054">
        <v>1.26</v>
      </c>
      <c r="G13" s="1055">
        <v>1.5</v>
      </c>
      <c r="H13" s="1056">
        <v>2</v>
      </c>
      <c r="I13" s="1079" t="s">
        <v>536</v>
      </c>
      <c r="J13" s="1082" t="s">
        <v>555</v>
      </c>
    </row>
    <row r="14" spans="1:10" ht="45.75" customHeight="1">
      <c r="A14" s="1043"/>
      <c r="B14" s="1051" t="s">
        <v>556</v>
      </c>
      <c r="C14" s="1052" t="s">
        <v>557</v>
      </c>
      <c r="D14" s="1046">
        <v>2021</v>
      </c>
      <c r="E14" s="1053">
        <v>4.47</v>
      </c>
      <c r="F14" s="1054">
        <v>3.32</v>
      </c>
      <c r="G14" s="1055">
        <v>4</v>
      </c>
      <c r="H14" s="1056">
        <v>4</v>
      </c>
      <c r="I14" s="1079" t="s">
        <v>536</v>
      </c>
      <c r="J14" s="1082" t="s">
        <v>555</v>
      </c>
    </row>
    <row r="15" spans="1:10" ht="30" customHeight="1">
      <c r="A15" s="1043"/>
      <c r="B15" s="1051"/>
      <c r="C15" s="1052"/>
      <c r="D15" s="1046"/>
      <c r="E15" s="1053"/>
      <c r="F15" s="1067"/>
      <c r="G15" s="1055"/>
      <c r="H15" s="1056"/>
      <c r="I15" s="1083"/>
      <c r="J15" s="1082"/>
    </row>
    <row r="16" spans="1:10" ht="30" customHeight="1">
      <c r="A16" s="1043"/>
      <c r="B16" s="1051"/>
      <c r="C16" s="1052"/>
      <c r="D16" s="1046"/>
      <c r="E16" s="1053"/>
      <c r="F16" s="1067"/>
      <c r="G16" s="1055"/>
      <c r="H16" s="1056"/>
      <c r="I16" s="1083"/>
      <c r="J16" s="1082"/>
    </row>
    <row r="17" spans="1:10" ht="19.5" customHeight="1">
      <c r="A17" s="1043"/>
      <c r="B17" s="1068"/>
      <c r="C17" s="1069"/>
      <c r="D17" s="1070"/>
      <c r="E17" s="1053"/>
      <c r="F17" s="1067"/>
      <c r="G17" s="1055"/>
      <c r="H17" s="1056"/>
      <c r="I17" s="1083"/>
      <c r="J17" s="1082"/>
    </row>
    <row r="18" spans="1:10" ht="19.5" customHeight="1">
      <c r="A18" s="1043"/>
      <c r="B18" s="1068"/>
      <c r="C18" s="1069"/>
      <c r="D18" s="1070"/>
      <c r="E18" s="1053"/>
      <c r="F18" s="1067"/>
      <c r="G18" s="1055"/>
      <c r="H18" s="1056"/>
      <c r="I18" s="1083"/>
      <c r="J18" s="1082"/>
    </row>
    <row r="19" spans="1:10" ht="19.5" customHeight="1">
      <c r="A19" s="1043"/>
      <c r="B19" s="1068"/>
      <c r="C19" s="1069"/>
      <c r="D19" s="1070"/>
      <c r="E19" s="1053"/>
      <c r="F19" s="1067"/>
      <c r="G19" s="1055"/>
      <c r="H19" s="1056"/>
      <c r="I19" s="1083"/>
      <c r="J19" s="1082"/>
    </row>
    <row r="20" spans="1:10" ht="19.5" customHeight="1">
      <c r="A20" s="1043"/>
      <c r="B20" s="1071"/>
      <c r="C20" s="1072"/>
      <c r="D20" s="1073"/>
      <c r="E20" s="1074"/>
      <c r="F20" s="1075"/>
      <c r="G20" s="1076"/>
      <c r="H20" s="1077"/>
      <c r="I20" s="1084"/>
      <c r="J20" s="1085"/>
    </row>
    <row r="21" ht="15.75">
      <c r="J21" s="1086"/>
    </row>
  </sheetData>
  <sheetProtection/>
  <mergeCells count="7">
    <mergeCell ref="B3:J3"/>
    <mergeCell ref="E5:H5"/>
    <mergeCell ref="B5:B6"/>
    <mergeCell ref="C5:C6"/>
    <mergeCell ref="D5:D6"/>
    <mergeCell ref="I5:I6"/>
    <mergeCell ref="J5:J6"/>
  </mergeCells>
  <printOptions/>
  <pageMargins left="0.11999999999999998" right="0.11999999999999998" top="0.75" bottom="0.75" header="0.31" footer="0.31"/>
  <pageSetup horizontalDpi="600" verticalDpi="6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workbookViewId="0" topLeftCell="A9">
      <selection activeCell="F27" sqref="F27"/>
    </sheetView>
  </sheetViews>
  <sheetFormatPr defaultColWidth="9.140625" defaultRowHeight="12.75"/>
  <cols>
    <col min="1" max="1" width="41.421875" style="273" customWidth="1"/>
    <col min="2" max="2" width="20.8515625" style="273" customWidth="1"/>
    <col min="3" max="6" width="13.28125" style="273" customWidth="1"/>
    <col min="7" max="16384" width="9.140625" style="273" customWidth="1"/>
  </cols>
  <sheetData>
    <row r="1" spans="1:6" ht="12.75">
      <c r="A1" s="312"/>
      <c r="B1" s="312"/>
      <c r="C1" s="312"/>
      <c r="D1" s="312"/>
      <c r="E1" s="995" t="s">
        <v>558</v>
      </c>
      <c r="F1" s="995"/>
    </row>
    <row r="2" spans="1:5" ht="12.75">
      <c r="A2" s="312"/>
      <c r="B2" s="312"/>
      <c r="C2" s="312"/>
      <c r="D2" s="312"/>
      <c r="E2" s="441"/>
    </row>
    <row r="3" spans="1:6" ht="15.75">
      <c r="A3" s="996" t="s">
        <v>559</v>
      </c>
      <c r="B3" s="996"/>
      <c r="C3" s="996"/>
      <c r="D3" s="996"/>
      <c r="E3" s="996"/>
      <c r="F3" s="996"/>
    </row>
    <row r="5" spans="1:6" ht="12.75">
      <c r="A5" s="349"/>
      <c r="B5" s="349"/>
      <c r="F5" s="441" t="s">
        <v>2</v>
      </c>
    </row>
    <row r="6" spans="1:6" ht="30.75" customHeight="1">
      <c r="A6" s="997"/>
      <c r="B6" s="998"/>
      <c r="C6" s="999" t="s">
        <v>560</v>
      </c>
      <c r="D6" s="999" t="s">
        <v>561</v>
      </c>
      <c r="E6" s="999" t="s">
        <v>562</v>
      </c>
      <c r="F6" s="1000" t="s">
        <v>531</v>
      </c>
    </row>
    <row r="7" spans="1:6" ht="15.75">
      <c r="A7" s="1001" t="s">
        <v>563</v>
      </c>
      <c r="B7" s="1002" t="s">
        <v>564</v>
      </c>
      <c r="C7" s="1003">
        <v>32048</v>
      </c>
      <c r="D7" s="1003">
        <v>53784</v>
      </c>
      <c r="E7" s="1004">
        <v>49885</v>
      </c>
      <c r="F7" s="363">
        <v>71521</v>
      </c>
    </row>
    <row r="8" spans="1:6" ht="15.75">
      <c r="A8" s="1005"/>
      <c r="B8" s="1006" t="s">
        <v>565</v>
      </c>
      <c r="C8" s="1007">
        <v>46432</v>
      </c>
      <c r="D8" s="1007">
        <v>48245</v>
      </c>
      <c r="E8" s="1008">
        <v>50063</v>
      </c>
      <c r="F8" s="1009" t="s">
        <v>566</v>
      </c>
    </row>
    <row r="9" spans="1:6" ht="15">
      <c r="A9" s="1010"/>
      <c r="B9" s="1011" t="s">
        <v>567</v>
      </c>
      <c r="C9" s="1012">
        <f>_xlfn.IFERROR(C8/C7-1,0)</f>
        <v>0.4488267598602096</v>
      </c>
      <c r="D9" s="1012">
        <f>_xlfn.IFERROR(D8/D7-1,0)</f>
        <v>-0.10298601814666075</v>
      </c>
      <c r="E9" s="1012">
        <f>_xlfn.IFERROR(E8/E7-1,0)</f>
        <v>0.0035682068758142726</v>
      </c>
      <c r="F9" s="1013" t="s">
        <v>566</v>
      </c>
    </row>
    <row r="10" spans="1:6" ht="15.75">
      <c r="A10" s="1014" t="s">
        <v>568</v>
      </c>
      <c r="B10" s="1015"/>
      <c r="C10" s="1016">
        <f>_xlfn.IFERROR(C8/B8-1,0)</f>
        <v>0</v>
      </c>
      <c r="D10" s="1016">
        <f>_xlfn.IFERROR(D8/C8-1,0)</f>
        <v>0.03904634734665757</v>
      </c>
      <c r="E10" s="1016">
        <f>_xlfn.IFERROR(E8/D8-1,0)</f>
        <v>0.037682661415690655</v>
      </c>
      <c r="F10" s="1016">
        <f>_xlfn.IFERROR(F7/E8-1,0)</f>
        <v>0.4286199388770149</v>
      </c>
    </row>
    <row r="11" spans="1:6" ht="15.75">
      <c r="A11" s="1001" t="s">
        <v>569</v>
      </c>
      <c r="B11" s="1002" t="s">
        <v>564</v>
      </c>
      <c r="C11" s="1003">
        <v>102291</v>
      </c>
      <c r="D11" s="1003">
        <v>142190</v>
      </c>
      <c r="E11" s="1003">
        <v>127110</v>
      </c>
      <c r="F11" s="364">
        <v>169794</v>
      </c>
    </row>
    <row r="12" spans="1:10" ht="15.75">
      <c r="A12" s="1005"/>
      <c r="B12" s="1006" t="s">
        <v>565</v>
      </c>
      <c r="C12" s="1003">
        <v>125122</v>
      </c>
      <c r="D12" s="1003">
        <v>135203</v>
      </c>
      <c r="E12" s="1008">
        <v>130958</v>
      </c>
      <c r="F12" s="1009" t="s">
        <v>566</v>
      </c>
      <c r="J12" s="349"/>
    </row>
    <row r="13" spans="1:6" ht="15">
      <c r="A13" s="1010"/>
      <c r="B13" s="1011" t="s">
        <v>567</v>
      </c>
      <c r="C13" s="1012">
        <f>_xlfn.IFERROR(C12/C11-1,0)</f>
        <v>0.22319656665786813</v>
      </c>
      <c r="D13" s="1012">
        <f>_xlfn.IFERROR(D12/D11-1,0)</f>
        <v>-0.049138476686124255</v>
      </c>
      <c r="E13" s="1012">
        <f>_xlfn.IFERROR(E12/E11-1,0)</f>
        <v>0.030272991896782342</v>
      </c>
      <c r="F13" s="1013" t="s">
        <v>566</v>
      </c>
    </row>
    <row r="14" spans="1:10" ht="15.75">
      <c r="A14" s="1014" t="s">
        <v>568</v>
      </c>
      <c r="B14" s="1015"/>
      <c r="C14" s="1016">
        <f>_xlfn.IFERROR(C12/B12-1,0)</f>
        <v>0</v>
      </c>
      <c r="D14" s="1016">
        <f>_xlfn.IFERROR(D12/C12-1,0)</f>
        <v>0.08056936430044281</v>
      </c>
      <c r="E14" s="1016">
        <f>_xlfn.IFERROR(E12/D12-1,0)</f>
        <v>-0.031397232309933965</v>
      </c>
      <c r="F14" s="1016">
        <f>_xlfn.IFERROR(F11/E12-1,0)</f>
        <v>0.2965530933581759</v>
      </c>
      <c r="J14" s="349"/>
    </row>
    <row r="15" spans="1:6" ht="15.75">
      <c r="A15" s="1001" t="s">
        <v>570</v>
      </c>
      <c r="B15" s="1002" t="s">
        <v>564</v>
      </c>
      <c r="C15" s="1003">
        <v>291214</v>
      </c>
      <c r="D15" s="1003">
        <v>314277</v>
      </c>
      <c r="E15" s="1003">
        <v>323315</v>
      </c>
      <c r="F15" s="364">
        <v>395626</v>
      </c>
    </row>
    <row r="16" spans="1:6" ht="15.75">
      <c r="A16" s="1005"/>
      <c r="B16" s="1006" t="s">
        <v>565</v>
      </c>
      <c r="C16" s="1017">
        <v>294839</v>
      </c>
      <c r="D16" s="1017">
        <v>295955</v>
      </c>
      <c r="E16" s="1008">
        <v>329915</v>
      </c>
      <c r="F16" s="1009" t="s">
        <v>566</v>
      </c>
    </row>
    <row r="17" spans="1:6" ht="15">
      <c r="A17" s="1010"/>
      <c r="B17" s="1011" t="s">
        <v>567</v>
      </c>
      <c r="C17" s="1012">
        <f>_xlfn.IFERROR(C16/C15-1,0)</f>
        <v>0.012447890554712293</v>
      </c>
      <c r="D17" s="1012">
        <f>_xlfn.IFERROR(D16/D15-1,0)</f>
        <v>-0.05829888919647319</v>
      </c>
      <c r="E17" s="1012">
        <f>_xlfn.IFERROR(E16/E15-1,0)</f>
        <v>0.020413528602137188</v>
      </c>
      <c r="F17" s="1013" t="s">
        <v>566</v>
      </c>
    </row>
    <row r="18" spans="1:10" ht="15.75">
      <c r="A18" s="1014" t="s">
        <v>568</v>
      </c>
      <c r="B18" s="1015"/>
      <c r="C18" s="1016">
        <f>_xlfn.IFERROR(C16/B16-1,0)</f>
        <v>0</v>
      </c>
      <c r="D18" s="1016">
        <f>_xlfn.IFERROR(D16/C16-1,0)</f>
        <v>0.0037851166229705413</v>
      </c>
      <c r="E18" s="1016">
        <f>_xlfn.IFERROR(E16/D16-1,0)</f>
        <v>0.11474717440151383</v>
      </c>
      <c r="F18" s="1016">
        <f>_xlfn.IFERROR(F15/E16-1,0)</f>
        <v>0.19917554521619207</v>
      </c>
      <c r="J18" s="349"/>
    </row>
    <row r="19" spans="1:6" ht="15.75">
      <c r="A19" s="1001" t="s">
        <v>571</v>
      </c>
      <c r="B19" s="1002" t="s">
        <v>564</v>
      </c>
      <c r="C19" s="1003">
        <v>282150</v>
      </c>
      <c r="D19" s="1003">
        <v>306300</v>
      </c>
      <c r="E19" s="1003">
        <v>320515</v>
      </c>
      <c r="F19" s="366">
        <v>367500</v>
      </c>
    </row>
    <row r="20" spans="1:6" ht="15.75">
      <c r="A20" s="1005"/>
      <c r="B20" s="1006" t="s">
        <v>565</v>
      </c>
      <c r="C20" s="1017">
        <v>289260</v>
      </c>
      <c r="D20" s="1017">
        <v>287645</v>
      </c>
      <c r="E20" s="1008">
        <v>322117</v>
      </c>
      <c r="F20" s="1018" t="s">
        <v>566</v>
      </c>
    </row>
    <row r="21" spans="1:6" ht="15">
      <c r="A21" s="1010"/>
      <c r="B21" s="1011" t="s">
        <v>567</v>
      </c>
      <c r="C21" s="1012">
        <f>_xlfn.IFERROR(C20/C19-1,0)</f>
        <v>0.02519936204146722</v>
      </c>
      <c r="D21" s="1012">
        <f>_xlfn.IFERROR(D20/D19-1,0)</f>
        <v>-0.060904342148220714</v>
      </c>
      <c r="E21" s="1012">
        <f>_xlfn.IFERROR(E20/E19-1,0)</f>
        <v>0.004998206012199136</v>
      </c>
      <c r="F21" s="1013" t="s">
        <v>566</v>
      </c>
    </row>
    <row r="22" spans="1:6" ht="15.75">
      <c r="A22" s="1014" t="s">
        <v>568</v>
      </c>
      <c r="B22" s="1015"/>
      <c r="C22" s="1016">
        <f>_xlfn.IFERROR(C20/B20-1,0)</f>
        <v>0</v>
      </c>
      <c r="D22" s="1016">
        <f>_xlfn.IFERROR(D20/C20-1,0)</f>
        <v>-0.0055832123349236484</v>
      </c>
      <c r="E22" s="1016">
        <f>_xlfn.IFERROR(E20/D20-1,0)</f>
        <v>0.11984216655947444</v>
      </c>
      <c r="F22" s="1016">
        <f>_xlfn.IFERROR(F19/E20-1,0)</f>
        <v>0.14088980091084924</v>
      </c>
    </row>
    <row r="23" spans="1:6" ht="15.75">
      <c r="A23" s="1001" t="s">
        <v>572</v>
      </c>
      <c r="B23" s="1002" t="s">
        <v>564</v>
      </c>
      <c r="C23" s="1003">
        <v>9064</v>
      </c>
      <c r="D23" s="1003">
        <v>7977</v>
      </c>
      <c r="E23" s="1003">
        <v>2800</v>
      </c>
      <c r="F23" s="1019">
        <v>28126</v>
      </c>
    </row>
    <row r="24" spans="1:6" ht="15.75">
      <c r="A24" s="1005"/>
      <c r="B24" s="1006" t="s">
        <v>565</v>
      </c>
      <c r="C24" s="1017">
        <v>5579</v>
      </c>
      <c r="D24" s="1017">
        <v>8310</v>
      </c>
      <c r="E24" s="1008">
        <v>7798</v>
      </c>
      <c r="F24" s="1018" t="s">
        <v>566</v>
      </c>
    </row>
    <row r="25" spans="1:6" ht="15">
      <c r="A25" s="1010"/>
      <c r="B25" s="1011" t="s">
        <v>567</v>
      </c>
      <c r="C25" s="1012">
        <f>_xlfn.IFERROR(C24/C23-1,0)</f>
        <v>-0.3844880847308032</v>
      </c>
      <c r="D25" s="1012">
        <f>_xlfn.IFERROR(D24/D23-1,0)</f>
        <v>0.04174501692365551</v>
      </c>
      <c r="E25" s="1012">
        <f>_xlfn.IFERROR(E24/E23-1,0)</f>
        <v>1.7850000000000001</v>
      </c>
      <c r="F25" s="1013" t="s">
        <v>566</v>
      </c>
    </row>
    <row r="26" spans="1:6" ht="15.75">
      <c r="A26" s="1014" t="s">
        <v>568</v>
      </c>
      <c r="B26" s="1015"/>
      <c r="C26" s="1016">
        <f>_xlfn.IFERROR(C24/B24-1,0)</f>
        <v>0</v>
      </c>
      <c r="D26" s="1016">
        <f>_xlfn.IFERROR(D24/C24-1,0)</f>
        <v>0.48951424986556735</v>
      </c>
      <c r="E26" s="1016">
        <f>_xlfn.IFERROR(E24/D24-1,0)</f>
        <v>-0.061612515042117955</v>
      </c>
      <c r="F26" s="1016">
        <f>_xlfn.IFERROR(F23/E24-1,0)</f>
        <v>2.606822262118492</v>
      </c>
    </row>
    <row r="27" spans="1:6" ht="15.75">
      <c r="A27" s="1020" t="s">
        <v>573</v>
      </c>
      <c r="B27" s="1002" t="s">
        <v>564</v>
      </c>
      <c r="C27" s="1003">
        <v>2562</v>
      </c>
      <c r="D27" s="1003">
        <v>1255</v>
      </c>
      <c r="E27" s="1003">
        <v>1912</v>
      </c>
      <c r="F27" s="366">
        <v>23695</v>
      </c>
    </row>
    <row r="28" spans="1:6" ht="15.75">
      <c r="A28" s="1005"/>
      <c r="B28" s="1006" t="s">
        <v>565</v>
      </c>
      <c r="C28" s="1017">
        <v>6455</v>
      </c>
      <c r="D28" s="1017">
        <v>1542</v>
      </c>
      <c r="E28" s="1008">
        <v>2237</v>
      </c>
      <c r="F28" s="1018" t="s">
        <v>566</v>
      </c>
    </row>
    <row r="29" spans="1:6" ht="15">
      <c r="A29" s="1010"/>
      <c r="B29" s="1011" t="s">
        <v>567</v>
      </c>
      <c r="C29" s="1012">
        <f>_xlfn.IFERROR(C28/C27-1,0)</f>
        <v>1.5195160031225603</v>
      </c>
      <c r="D29" s="1012">
        <f>_xlfn.IFERROR(D28/D27-1,0)</f>
        <v>0.2286852589641435</v>
      </c>
      <c r="E29" s="1012">
        <f>_xlfn.IFERROR(E28/E27-1,0)</f>
        <v>0.16997907949790791</v>
      </c>
      <c r="F29" s="1013" t="s">
        <v>566</v>
      </c>
    </row>
    <row r="30" spans="1:6" ht="15.75">
      <c r="A30" s="1014" t="s">
        <v>568</v>
      </c>
      <c r="B30" s="1015"/>
      <c r="C30" s="1016">
        <f>_xlfn.IFERROR(C28/B28-1,0)</f>
        <v>0</v>
      </c>
      <c r="D30" s="1016">
        <f>_xlfn.IFERROR(D28/C28-1,0)</f>
        <v>-0.7611154144074361</v>
      </c>
      <c r="E30" s="1016">
        <f>_xlfn.IFERROR(E28/D28-1,0)</f>
        <v>0.4507133592736705</v>
      </c>
      <c r="F30" s="1016">
        <f>_xlfn.IFERROR(F27/E28-1,0)</f>
        <v>9.59231113097899</v>
      </c>
    </row>
    <row r="31" spans="1:6" ht="9" customHeight="1">
      <c r="A31" s="1021"/>
      <c r="B31" s="1022"/>
      <c r="C31" s="1023"/>
      <c r="D31" s="1023"/>
      <c r="E31" s="1024"/>
      <c r="F31" s="1025"/>
    </row>
    <row r="32" spans="1:6" ht="15.75">
      <c r="A32" s="1001" t="s">
        <v>574</v>
      </c>
      <c r="B32" s="1002" t="s">
        <v>564</v>
      </c>
      <c r="C32" s="1003">
        <v>180</v>
      </c>
      <c r="D32" s="1003">
        <v>175</v>
      </c>
      <c r="E32" s="1004">
        <v>175</v>
      </c>
      <c r="F32" s="1026">
        <v>175</v>
      </c>
    </row>
    <row r="33" spans="1:6" ht="15.75">
      <c r="A33" s="1005"/>
      <c r="B33" s="1006" t="s">
        <v>565</v>
      </c>
      <c r="C33" s="1017">
        <v>162</v>
      </c>
      <c r="D33" s="1017">
        <v>162</v>
      </c>
      <c r="E33" s="1008">
        <v>159</v>
      </c>
      <c r="F33" s="1027" t="s">
        <v>566</v>
      </c>
    </row>
    <row r="34" spans="1:6" ht="15">
      <c r="A34" s="1010"/>
      <c r="B34" s="1011" t="s">
        <v>567</v>
      </c>
      <c r="C34" s="1012">
        <f>_xlfn.IFERROR(C33/C32-1,0)</f>
        <v>-0.09999999999999998</v>
      </c>
      <c r="D34" s="1012">
        <f>_xlfn.IFERROR(D33/D32-1,0)</f>
        <v>-0.07428571428571429</v>
      </c>
      <c r="E34" s="1012">
        <f>_xlfn.IFERROR(E33/E32-1,0)</f>
        <v>-0.09142857142857141</v>
      </c>
      <c r="F34" s="1013" t="s">
        <v>566</v>
      </c>
    </row>
    <row r="35" spans="1:6" ht="15.75">
      <c r="A35" s="1014" t="s">
        <v>568</v>
      </c>
      <c r="B35" s="1015"/>
      <c r="C35" s="1016">
        <f>_xlfn.IFERROR(C33/B33-1,0)</f>
        <v>0</v>
      </c>
      <c r="D35" s="1016">
        <f>_xlfn.IFERROR(D33/C33-1,0)</f>
        <v>0</v>
      </c>
      <c r="E35" s="1016">
        <f>_xlfn.IFERROR(E33/D33-1,0)</f>
        <v>-0.01851851851851849</v>
      </c>
      <c r="F35" s="1016">
        <f>_xlfn.IFERROR(F32/E33-1,0)</f>
        <v>0.10062893081761004</v>
      </c>
    </row>
    <row r="36" spans="1:6" ht="15.75">
      <c r="A36" s="1001" t="s">
        <v>575</v>
      </c>
      <c r="B36" s="1002" t="s">
        <v>564</v>
      </c>
      <c r="C36" s="1003">
        <v>36417.73</v>
      </c>
      <c r="D36" s="1003">
        <v>45556</v>
      </c>
      <c r="E36" s="1004">
        <v>50067</v>
      </c>
      <c r="F36" s="1026">
        <v>55024</v>
      </c>
    </row>
    <row r="37" spans="1:6" ht="15.75">
      <c r="A37" s="1005"/>
      <c r="B37" s="1006" t="s">
        <v>565</v>
      </c>
      <c r="C37" s="1017">
        <v>35325.81</v>
      </c>
      <c r="D37" s="1017">
        <v>44612</v>
      </c>
      <c r="E37" s="1008">
        <v>52170</v>
      </c>
      <c r="F37" s="1027" t="s">
        <v>566</v>
      </c>
    </row>
    <row r="38" spans="1:6" ht="15">
      <c r="A38" s="1010"/>
      <c r="B38" s="1011" t="s">
        <v>567</v>
      </c>
      <c r="C38" s="1012">
        <f>_xlfn.IFERROR(C37/C36-1,0)</f>
        <v>-0.02998319774461522</v>
      </c>
      <c r="D38" s="1012">
        <f>_xlfn.IFERROR(D37/D36-1,0)</f>
        <v>-0.020721749056106797</v>
      </c>
      <c r="E38" s="1012">
        <f>_xlfn.IFERROR(E37/E36-1,0)</f>
        <v>0.04200371502187061</v>
      </c>
      <c r="F38" s="1013" t="s">
        <v>566</v>
      </c>
    </row>
    <row r="39" spans="1:6" ht="15.75">
      <c r="A39" s="1014" t="s">
        <v>568</v>
      </c>
      <c r="B39" s="1015"/>
      <c r="C39" s="1016">
        <f>_xlfn.IFERROR(C37/B37-1,0)</f>
        <v>0</v>
      </c>
      <c r="D39" s="1016">
        <f>_xlfn.IFERROR(D37/C37-1,0)</f>
        <v>0.26287267015250326</v>
      </c>
      <c r="E39" s="1016">
        <f>_xlfn.IFERROR(E37/D37-1,0)</f>
        <v>0.16941630054693801</v>
      </c>
      <c r="F39" s="1016">
        <f>_xlfn.IFERROR(F36/E37-1,0)</f>
        <v>0.05470576959938667</v>
      </c>
    </row>
    <row r="40" spans="1:6" ht="9" customHeight="1">
      <c r="A40" s="1021"/>
      <c r="B40" s="1022"/>
      <c r="C40" s="1023"/>
      <c r="D40" s="1023"/>
      <c r="E40" s="1024"/>
      <c r="F40" s="1025"/>
    </row>
    <row r="41" spans="1:6" ht="15.75">
      <c r="A41" s="1001" t="s">
        <v>576</v>
      </c>
      <c r="B41" s="1002" t="s">
        <v>564</v>
      </c>
      <c r="C41" s="1003">
        <v>34850</v>
      </c>
      <c r="D41" s="1003">
        <v>21200</v>
      </c>
      <c r="E41" s="1004">
        <v>21000</v>
      </c>
      <c r="F41" s="1026">
        <v>16520</v>
      </c>
    </row>
    <row r="42" spans="1:6" ht="15.75">
      <c r="A42" s="1005"/>
      <c r="B42" s="1006" t="s">
        <v>565</v>
      </c>
      <c r="C42" s="1017">
        <v>31097</v>
      </c>
      <c r="D42" s="1017">
        <v>19640</v>
      </c>
      <c r="E42" s="1008">
        <v>18214</v>
      </c>
      <c r="F42" s="1027" t="s">
        <v>566</v>
      </c>
    </row>
    <row r="43" spans="1:6" ht="15">
      <c r="A43" s="1010"/>
      <c r="B43" s="1011" t="s">
        <v>567</v>
      </c>
      <c r="C43" s="1012">
        <f>_xlfn.IFERROR(C42/C41-1,0)</f>
        <v>-0.10769010043041605</v>
      </c>
      <c r="D43" s="1012">
        <f>_xlfn.IFERROR(D42/D41-1,0)</f>
        <v>-0.07358490566037734</v>
      </c>
      <c r="E43" s="1012">
        <f>_xlfn.IFERROR(E42/E41-1,0)</f>
        <v>-0.1326666666666667</v>
      </c>
      <c r="F43" s="1013" t="s">
        <v>566</v>
      </c>
    </row>
    <row r="44" spans="1:6" ht="15.75">
      <c r="A44" s="1014" t="s">
        <v>568</v>
      </c>
      <c r="B44" s="1015"/>
      <c r="C44" s="1016">
        <f>_xlfn.IFERROR(C42/B42-1,0)</f>
        <v>0</v>
      </c>
      <c r="D44" s="1016">
        <f>_xlfn.IFERROR(D42/C42-1,0)</f>
        <v>-0.3684278226195453</v>
      </c>
      <c r="E44" s="1016">
        <f>_xlfn.IFERROR(E42/D42-1,0)</f>
        <v>-0.07260692464358454</v>
      </c>
      <c r="F44" s="1016">
        <f>_xlfn.IFERROR(F41/E42-1,0)</f>
        <v>-0.09300538047655649</v>
      </c>
    </row>
    <row r="45" ht="13.5"/>
    <row r="46" spans="1:7" ht="15.75" customHeight="1">
      <c r="A46" s="994" t="s">
        <v>577</v>
      </c>
      <c r="B46" s="994"/>
      <c r="C46" s="994"/>
      <c r="D46" s="994"/>
      <c r="E46" s="994"/>
      <c r="F46" s="994"/>
      <c r="G46" s="1028"/>
    </row>
    <row r="47" spans="1:7" ht="12.75">
      <c r="A47" s="994"/>
      <c r="B47" s="994"/>
      <c r="C47" s="994"/>
      <c r="D47" s="994"/>
      <c r="E47" s="994"/>
      <c r="F47" s="994"/>
      <c r="G47" s="1028"/>
    </row>
    <row r="48" spans="1:6" ht="12.75">
      <c r="A48" s="994"/>
      <c r="B48" s="994"/>
      <c r="C48" s="994"/>
      <c r="D48" s="994"/>
      <c r="E48" s="994"/>
      <c r="F48" s="994"/>
    </row>
    <row r="50" ht="12.75">
      <c r="A50" s="273" t="s">
        <v>578</v>
      </c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2" right="0.31" top="0.75" bottom="0.75" header="0.31" footer="0.3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23.8515625" style="273" customWidth="1"/>
    <col min="2" max="2" width="16.8515625" style="273" customWidth="1"/>
    <col min="3" max="6" width="15.7109375" style="273" customWidth="1"/>
    <col min="7" max="16384" width="9.140625" style="273" customWidth="1"/>
  </cols>
  <sheetData>
    <row r="1" spans="2:6" ht="12.75">
      <c r="B1" s="349"/>
      <c r="C1" s="349"/>
      <c r="D1" s="349"/>
      <c r="E1" s="349"/>
      <c r="F1" s="907"/>
    </row>
    <row r="2" spans="2:6" ht="13.5">
      <c r="B2" s="349"/>
      <c r="C2" s="908"/>
      <c r="D2" s="908"/>
      <c r="E2" s="908"/>
      <c r="F2" s="908"/>
    </row>
    <row r="3" spans="1:6" ht="47.25" customHeight="1">
      <c r="A3" s="908"/>
      <c r="B3" s="909"/>
      <c r="C3" s="910" t="s">
        <v>579</v>
      </c>
      <c r="D3" s="910" t="s">
        <v>580</v>
      </c>
      <c r="E3" s="911" t="s">
        <v>581</v>
      </c>
      <c r="F3" s="912" t="s">
        <v>582</v>
      </c>
    </row>
    <row r="4" spans="1:6" ht="15" customHeight="1">
      <c r="A4" s="913" t="s">
        <v>583</v>
      </c>
      <c r="B4" s="914"/>
      <c r="C4" s="915">
        <v>17437</v>
      </c>
      <c r="D4" s="915">
        <v>16441</v>
      </c>
      <c r="E4" s="915">
        <v>17932</v>
      </c>
      <c r="F4" s="916">
        <v>42876</v>
      </c>
    </row>
    <row r="5" spans="1:6" ht="15" customHeight="1">
      <c r="A5" s="917" t="s">
        <v>584</v>
      </c>
      <c r="B5" s="918"/>
      <c r="C5" s="919">
        <v>5.16</v>
      </c>
      <c r="D5" s="919">
        <v>1.14</v>
      </c>
      <c r="E5" s="920">
        <v>1.73</v>
      </c>
      <c r="F5" s="921">
        <v>13.95</v>
      </c>
    </row>
    <row r="6" spans="1:6" ht="15" customHeight="1">
      <c r="A6" s="917" t="s">
        <v>585</v>
      </c>
      <c r="B6" s="918"/>
      <c r="C6" s="919">
        <v>13.9</v>
      </c>
      <c r="D6" s="919">
        <v>3.2</v>
      </c>
      <c r="E6" s="920">
        <v>4.47</v>
      </c>
      <c r="F6" s="921">
        <v>33.13</v>
      </c>
    </row>
    <row r="7" spans="1:6" ht="15" customHeight="1">
      <c r="A7" s="917" t="s">
        <v>586</v>
      </c>
      <c r="B7" s="918"/>
      <c r="C7" s="922">
        <v>15000</v>
      </c>
      <c r="D7" s="922">
        <v>10000</v>
      </c>
      <c r="E7" s="923">
        <v>11640</v>
      </c>
      <c r="F7" s="924">
        <v>11800</v>
      </c>
    </row>
    <row r="8" spans="1:6" ht="15" customHeight="1">
      <c r="A8" s="917" t="s">
        <v>587</v>
      </c>
      <c r="B8" s="918"/>
      <c r="C8" s="919">
        <v>169</v>
      </c>
      <c r="D8" s="919">
        <v>180</v>
      </c>
      <c r="E8" s="919">
        <v>159</v>
      </c>
      <c r="F8" s="925">
        <v>137.4</v>
      </c>
    </row>
    <row r="9" spans="1:6" ht="15" customHeight="1">
      <c r="A9" s="917" t="s">
        <v>588</v>
      </c>
      <c r="B9" s="918"/>
      <c r="C9" s="919">
        <v>63</v>
      </c>
      <c r="D9" s="919">
        <v>76</v>
      </c>
      <c r="E9" s="919">
        <v>88</v>
      </c>
      <c r="F9" s="925">
        <v>85.73</v>
      </c>
    </row>
    <row r="10" spans="1:6" ht="15" customHeight="1">
      <c r="A10" s="926" t="s">
        <v>589</v>
      </c>
      <c r="B10" s="927"/>
      <c r="C10" s="928">
        <v>45</v>
      </c>
      <c r="D10" s="928">
        <v>52</v>
      </c>
      <c r="E10" s="929">
        <v>51</v>
      </c>
      <c r="F10" s="930">
        <v>48.99</v>
      </c>
    </row>
    <row r="11" spans="1:6" ht="12.75">
      <c r="A11" s="931"/>
      <c r="B11" s="931"/>
      <c r="C11" s="932"/>
      <c r="D11" s="932"/>
      <c r="E11" s="932"/>
      <c r="F11" s="932"/>
    </row>
    <row r="12" spans="2:6" ht="13.5">
      <c r="B12" s="349"/>
      <c r="C12" s="933"/>
      <c r="D12" s="933"/>
      <c r="E12" s="933"/>
      <c r="F12" s="934" t="s">
        <v>2</v>
      </c>
    </row>
    <row r="13" spans="1:6" ht="39.75" customHeight="1">
      <c r="A13" s="908"/>
      <c r="B13" s="909"/>
      <c r="C13" s="935" t="s">
        <v>590</v>
      </c>
      <c r="D13" s="935" t="s">
        <v>591</v>
      </c>
      <c r="E13" s="935" t="s">
        <v>592</v>
      </c>
      <c r="F13" s="935" t="s">
        <v>593</v>
      </c>
    </row>
    <row r="14" spans="1:6" ht="15" customHeight="1">
      <c r="A14" s="936" t="s">
        <v>594</v>
      </c>
      <c r="B14" s="937"/>
      <c r="C14" s="915">
        <v>18300</v>
      </c>
      <c r="D14" s="915">
        <v>6774</v>
      </c>
      <c r="E14" s="938">
        <v>11950</v>
      </c>
      <c r="F14" s="939">
        <v>11000</v>
      </c>
    </row>
    <row r="15" spans="1:6" ht="15" customHeight="1">
      <c r="A15" s="940" t="s">
        <v>595</v>
      </c>
      <c r="B15" s="941"/>
      <c r="C15" s="942"/>
      <c r="D15" s="942"/>
      <c r="E15" s="943"/>
      <c r="F15" s="944"/>
    </row>
    <row r="16" spans="1:6" ht="15" customHeight="1">
      <c r="A16" s="945" t="s">
        <v>596</v>
      </c>
      <c r="B16" s="946"/>
      <c r="C16" s="915">
        <v>18300</v>
      </c>
      <c r="D16" s="915">
        <v>6774</v>
      </c>
      <c r="E16" s="938">
        <v>11950</v>
      </c>
      <c r="F16" s="947">
        <v>11000</v>
      </c>
    </row>
    <row r="17" spans="1:6" s="906" customFormat="1" ht="12.75">
      <c r="A17" s="948"/>
      <c r="B17" s="949"/>
      <c r="C17" s="950"/>
      <c r="D17" s="950"/>
      <c r="E17" s="950"/>
      <c r="F17" s="950"/>
    </row>
    <row r="18" spans="1:6" s="906" customFormat="1" ht="13.5">
      <c r="A18" s="951"/>
      <c r="B18" s="952"/>
      <c r="C18" s="953"/>
      <c r="D18" s="953"/>
      <c r="E18" s="953"/>
      <c r="F18" s="934" t="s">
        <v>2</v>
      </c>
    </row>
    <row r="19" spans="1:6" ht="30" customHeight="1">
      <c r="A19" s="908"/>
      <c r="B19" s="954"/>
      <c r="C19" s="955" t="s">
        <v>560</v>
      </c>
      <c r="D19" s="955" t="s">
        <v>561</v>
      </c>
      <c r="E19" s="955" t="s">
        <v>562</v>
      </c>
      <c r="F19" s="956" t="s">
        <v>582</v>
      </c>
    </row>
    <row r="20" spans="1:6" ht="15" customHeight="1">
      <c r="A20" s="957" t="s">
        <v>597</v>
      </c>
      <c r="B20" s="958" t="s">
        <v>564</v>
      </c>
      <c r="C20" s="959"/>
      <c r="D20" s="959"/>
      <c r="E20" s="959"/>
      <c r="F20" s="959">
        <v>0</v>
      </c>
    </row>
    <row r="21" spans="1:6" ht="15" customHeight="1">
      <c r="A21" s="960"/>
      <c r="B21" s="961" t="s">
        <v>598</v>
      </c>
      <c r="C21" s="962"/>
      <c r="D21" s="962"/>
      <c r="E21" s="962"/>
      <c r="F21" s="963" t="s">
        <v>566</v>
      </c>
    </row>
    <row r="22" spans="1:6" ht="15" customHeight="1">
      <c r="A22" s="964"/>
      <c r="B22" s="965" t="s">
        <v>599</v>
      </c>
      <c r="C22" s="966"/>
      <c r="D22" s="966"/>
      <c r="E22" s="966"/>
      <c r="F22" s="967" t="s">
        <v>566</v>
      </c>
    </row>
    <row r="23" spans="1:6" ht="15" customHeight="1">
      <c r="A23" s="960" t="s">
        <v>600</v>
      </c>
      <c r="B23" s="968" t="s">
        <v>564</v>
      </c>
      <c r="C23" s="969"/>
      <c r="D23" s="969"/>
      <c r="E23" s="969"/>
      <c r="F23" s="970">
        <v>87530</v>
      </c>
    </row>
    <row r="24" spans="1:6" ht="15" customHeight="1">
      <c r="A24" s="960"/>
      <c r="B24" s="971" t="s">
        <v>598</v>
      </c>
      <c r="C24" s="963"/>
      <c r="D24" s="963"/>
      <c r="E24" s="963"/>
      <c r="F24" s="972" t="s">
        <v>566</v>
      </c>
    </row>
    <row r="25" spans="1:6" ht="15" customHeight="1">
      <c r="A25" s="964"/>
      <c r="B25" s="973" t="s">
        <v>599</v>
      </c>
      <c r="C25" s="966"/>
      <c r="D25" s="966"/>
      <c r="E25" s="966"/>
      <c r="F25" s="966" t="s">
        <v>566</v>
      </c>
    </row>
    <row r="26" spans="1:6" ht="12.75">
      <c r="A26" s="974" t="s">
        <v>601</v>
      </c>
      <c r="B26" s="975" t="s">
        <v>564</v>
      </c>
      <c r="C26" s="976"/>
      <c r="D26" s="976"/>
      <c r="E26" s="977"/>
      <c r="F26" s="978">
        <f>F20+F23</f>
        <v>87530</v>
      </c>
    </row>
    <row r="27" spans="1:6" ht="12.75">
      <c r="A27" s="974"/>
      <c r="B27" s="979" t="s">
        <v>598</v>
      </c>
      <c r="C27" s="980"/>
      <c r="D27" s="980"/>
      <c r="E27" s="981"/>
      <c r="F27" s="982" t="s">
        <v>566</v>
      </c>
    </row>
    <row r="28" spans="1:6" ht="13.5">
      <c r="A28" s="983"/>
      <c r="B28" s="984" t="s">
        <v>599</v>
      </c>
      <c r="C28" s="985"/>
      <c r="D28" s="986"/>
      <c r="E28" s="985"/>
      <c r="F28" s="987" t="s">
        <v>566</v>
      </c>
    </row>
    <row r="29" spans="1:6" ht="12.75">
      <c r="A29" s="931"/>
      <c r="B29" s="949"/>
      <c r="C29" s="988"/>
      <c r="D29" s="988"/>
      <c r="E29" s="989"/>
      <c r="F29" s="988"/>
    </row>
    <row r="30" spans="1:6" ht="12.75">
      <c r="A30" s="349"/>
      <c r="B30" s="952"/>
      <c r="C30" s="988"/>
      <c r="D30" s="988"/>
      <c r="E30" s="988"/>
      <c r="F30" s="988"/>
    </row>
    <row r="31" spans="1:6" ht="12.75">
      <c r="A31" s="349"/>
      <c r="B31" s="952"/>
      <c r="C31" s="988"/>
      <c r="D31" s="988"/>
      <c r="E31" s="988"/>
      <c r="F31" s="988"/>
    </row>
    <row r="32" ht="12.75">
      <c r="B32" s="349"/>
    </row>
    <row r="33" ht="12.75">
      <c r="B33" s="349"/>
    </row>
    <row r="34" spans="1:6" ht="18" customHeight="1">
      <c r="A34" s="990" t="s">
        <v>513</v>
      </c>
      <c r="B34" s="990"/>
      <c r="C34" s="990"/>
      <c r="D34" s="990"/>
      <c r="E34" s="990"/>
      <c r="F34" s="990"/>
    </row>
    <row r="35" spans="1:7" ht="18" customHeight="1">
      <c r="A35" s="991" t="s">
        <v>602</v>
      </c>
      <c r="B35" s="991"/>
      <c r="C35" s="991"/>
      <c r="D35" s="991"/>
      <c r="E35" s="991"/>
      <c r="F35" s="991"/>
      <c r="G35" s="992"/>
    </row>
    <row r="36" spans="1:7" ht="18" customHeight="1">
      <c r="A36" s="991"/>
      <c r="B36" s="991"/>
      <c r="C36" s="991"/>
      <c r="D36" s="991"/>
      <c r="E36" s="991"/>
      <c r="F36" s="991"/>
      <c r="G36" s="992"/>
    </row>
    <row r="37" spans="1:7" ht="18" customHeight="1">
      <c r="A37" s="991"/>
      <c r="B37" s="991"/>
      <c r="C37" s="991"/>
      <c r="D37" s="991"/>
      <c r="E37" s="991"/>
      <c r="F37" s="991"/>
      <c r="G37" s="992"/>
    </row>
    <row r="38" spans="1:7" ht="18" customHeight="1">
      <c r="A38" s="991"/>
      <c r="B38" s="991"/>
      <c r="C38" s="991"/>
      <c r="D38" s="991"/>
      <c r="E38" s="991"/>
      <c r="F38" s="991"/>
      <c r="G38" s="992"/>
    </row>
    <row r="39" spans="1:7" ht="18" customHeight="1">
      <c r="A39" s="993" t="s">
        <v>603</v>
      </c>
      <c r="B39" s="993"/>
      <c r="C39" s="993"/>
      <c r="D39" s="993"/>
      <c r="E39" s="993"/>
      <c r="F39" s="993"/>
      <c r="G39" s="992"/>
    </row>
    <row r="40" spans="1:7" ht="18" customHeight="1">
      <c r="A40" s="993" t="s">
        <v>604</v>
      </c>
      <c r="B40" s="993"/>
      <c r="C40" s="993"/>
      <c r="D40" s="993"/>
      <c r="E40" s="993"/>
      <c r="F40" s="993"/>
      <c r="G40" s="992"/>
    </row>
    <row r="41" spans="1:7" ht="18" customHeight="1">
      <c r="A41" s="993" t="s">
        <v>605</v>
      </c>
      <c r="B41" s="993"/>
      <c r="C41" s="993"/>
      <c r="D41" s="993"/>
      <c r="E41" s="993"/>
      <c r="F41" s="993"/>
      <c r="G41" s="992"/>
    </row>
    <row r="42" spans="1:7" ht="18" customHeight="1">
      <c r="A42" s="994" t="s">
        <v>606</v>
      </c>
      <c r="B42" s="994"/>
      <c r="C42" s="994"/>
      <c r="D42" s="994"/>
      <c r="E42" s="994"/>
      <c r="F42" s="994"/>
      <c r="G42" s="992"/>
    </row>
    <row r="43" spans="1:7" ht="12" customHeight="1">
      <c r="A43" s="994"/>
      <c r="B43" s="994"/>
      <c r="C43" s="994"/>
      <c r="D43" s="994"/>
      <c r="E43" s="994"/>
      <c r="F43" s="994"/>
      <c r="G43" s="992"/>
    </row>
    <row r="44" spans="1:7" ht="18" customHeight="1">
      <c r="A44" s="993" t="s">
        <v>607</v>
      </c>
      <c r="B44" s="993"/>
      <c r="C44" s="993"/>
      <c r="D44" s="993"/>
      <c r="E44" s="993"/>
      <c r="F44" s="993"/>
      <c r="G44" s="992"/>
    </row>
    <row r="45" spans="1:6" ht="21" customHeight="1">
      <c r="A45" s="994" t="s">
        <v>608</v>
      </c>
      <c r="B45" s="994"/>
      <c r="C45" s="994"/>
      <c r="D45" s="994"/>
      <c r="E45" s="994"/>
      <c r="F45" s="994"/>
    </row>
    <row r="46" spans="1:6" ht="9" customHeight="1">
      <c r="A46" s="994"/>
      <c r="B46" s="994"/>
      <c r="C46" s="994"/>
      <c r="D46" s="994"/>
      <c r="E46" s="994"/>
      <c r="F46" s="994"/>
    </row>
  </sheetData>
  <sheetProtection/>
  <mergeCells count="20">
    <mergeCell ref="A4:B4"/>
    <mergeCell ref="A5:B5"/>
    <mergeCell ref="A6:B6"/>
    <mergeCell ref="A7:B7"/>
    <mergeCell ref="A8:B8"/>
    <mergeCell ref="A9:B9"/>
    <mergeCell ref="A10:B10"/>
    <mergeCell ref="A14:B14"/>
    <mergeCell ref="A15:B15"/>
    <mergeCell ref="A16:B16"/>
    <mergeCell ref="A39:F39"/>
    <mergeCell ref="A40:F40"/>
    <mergeCell ref="A41:F41"/>
    <mergeCell ref="A44:F44"/>
    <mergeCell ref="A20:A22"/>
    <mergeCell ref="A23:A25"/>
    <mergeCell ref="A26:A28"/>
    <mergeCell ref="A45:F46"/>
    <mergeCell ref="A42:F43"/>
    <mergeCell ref="A35:F38"/>
  </mergeCells>
  <printOptions/>
  <pageMargins left="0.71" right="0.71" top="0.75" bottom="0.75" header="0.31" footer="0.3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workbookViewId="0" topLeftCell="A118">
      <selection activeCell="H41" sqref="H41:H42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868" customWidth="1"/>
  </cols>
  <sheetData>
    <row r="1" ht="12.75" customHeight="1">
      <c r="H1" s="777" t="s">
        <v>609</v>
      </c>
    </row>
    <row r="2" spans="2:9" ht="17.25" customHeight="1">
      <c r="B2" s="869" t="s">
        <v>610</v>
      </c>
      <c r="C2" s="869"/>
      <c r="D2" s="869"/>
      <c r="E2" s="869"/>
      <c r="F2" s="869"/>
      <c r="G2" s="869"/>
      <c r="H2" s="869"/>
      <c r="I2" s="42"/>
    </row>
    <row r="3" spans="5:8" ht="12" customHeight="1">
      <c r="E3"/>
      <c r="F3"/>
      <c r="G3"/>
      <c r="H3" s="870" t="s">
        <v>2</v>
      </c>
    </row>
    <row r="4" spans="2:8" ht="20.25" customHeight="1">
      <c r="B4" s="871" t="s">
        <v>3</v>
      </c>
      <c r="C4" s="872" t="s">
        <v>4</v>
      </c>
      <c r="D4" s="873" t="s">
        <v>5</v>
      </c>
      <c r="E4" s="780" t="s">
        <v>611</v>
      </c>
      <c r="F4" s="781"/>
      <c r="G4" s="781"/>
      <c r="H4" s="782"/>
    </row>
    <row r="5" spans="2:8" ht="28.5" customHeight="1">
      <c r="B5" s="874"/>
      <c r="C5" s="875"/>
      <c r="D5" s="876"/>
      <c r="E5" s="877" t="s">
        <v>612</v>
      </c>
      <c r="F5" s="877" t="s">
        <v>613</v>
      </c>
      <c r="G5" s="877" t="s">
        <v>614</v>
      </c>
      <c r="H5" s="878" t="s">
        <v>615</v>
      </c>
    </row>
    <row r="6" spans="2:8" ht="12.75" customHeight="1">
      <c r="B6" s="879">
        <v>1</v>
      </c>
      <c r="C6" s="880">
        <v>2</v>
      </c>
      <c r="D6" s="881">
        <v>3</v>
      </c>
      <c r="E6" s="882">
        <v>4</v>
      </c>
      <c r="F6" s="880">
        <v>5</v>
      </c>
      <c r="G6" s="881">
        <v>6</v>
      </c>
      <c r="H6" s="883">
        <v>7</v>
      </c>
    </row>
    <row r="7" spans="2:8" ht="19.5" customHeight="1">
      <c r="B7" s="884"/>
      <c r="C7" s="859" t="s">
        <v>8</v>
      </c>
      <c r="D7" s="885"/>
      <c r="E7" s="886"/>
      <c r="F7" s="886"/>
      <c r="G7" s="886"/>
      <c r="H7" s="887"/>
    </row>
    <row r="8" spans="1:8" ht="19.5" customHeight="1">
      <c r="A8" s="888"/>
      <c r="B8" s="889" t="s">
        <v>9</v>
      </c>
      <c r="C8" s="859" t="s">
        <v>10</v>
      </c>
      <c r="D8" s="890" t="s">
        <v>11</v>
      </c>
      <c r="E8" s="891"/>
      <c r="F8" s="891"/>
      <c r="G8" s="891"/>
      <c r="H8" s="892"/>
    </row>
    <row r="9" spans="1:8" ht="19.5" customHeight="1">
      <c r="A9" s="888"/>
      <c r="B9" s="889"/>
      <c r="C9" s="860" t="s">
        <v>12</v>
      </c>
      <c r="D9" s="890" t="s">
        <v>13</v>
      </c>
      <c r="E9" s="893">
        <v>82070</v>
      </c>
      <c r="F9" s="893">
        <v>83298</v>
      </c>
      <c r="G9" s="893">
        <v>83656</v>
      </c>
      <c r="H9" s="894">
        <v>112204</v>
      </c>
    </row>
    <row r="10" spans="1:8" ht="13.5" customHeight="1">
      <c r="A10" s="888"/>
      <c r="B10" s="889"/>
      <c r="C10" s="851" t="s">
        <v>14</v>
      </c>
      <c r="D10" s="895"/>
      <c r="E10" s="733"/>
      <c r="F10" s="733"/>
      <c r="G10" s="733"/>
      <c r="H10" s="896"/>
    </row>
    <row r="11" spans="1:8" ht="19.5" customHeight="1">
      <c r="A11" s="888"/>
      <c r="B11" s="889" t="s">
        <v>15</v>
      </c>
      <c r="C11" s="897" t="s">
        <v>16</v>
      </c>
      <c r="D11" s="895" t="s">
        <v>17</v>
      </c>
      <c r="E11" s="893"/>
      <c r="F11" s="893"/>
      <c r="G11" s="893"/>
      <c r="H11" s="894"/>
    </row>
    <row r="12" spans="1:8" ht="12.75" customHeight="1">
      <c r="A12" s="888"/>
      <c r="B12" s="889"/>
      <c r="C12" s="898" t="s">
        <v>18</v>
      </c>
      <c r="D12" s="895"/>
      <c r="E12" s="733"/>
      <c r="F12" s="733"/>
      <c r="G12" s="733"/>
      <c r="H12" s="896"/>
    </row>
    <row r="13" spans="1:8" ht="19.5" customHeight="1">
      <c r="A13" s="888"/>
      <c r="B13" s="889" t="s">
        <v>19</v>
      </c>
      <c r="C13" s="854" t="s">
        <v>20</v>
      </c>
      <c r="D13" s="895" t="s">
        <v>21</v>
      </c>
      <c r="E13" s="31"/>
      <c r="F13" s="31"/>
      <c r="G13" s="31"/>
      <c r="H13" s="48"/>
    </row>
    <row r="14" spans="1:8" ht="25.5" customHeight="1">
      <c r="A14" s="888"/>
      <c r="B14" s="889" t="s">
        <v>22</v>
      </c>
      <c r="C14" s="854" t="s">
        <v>23</v>
      </c>
      <c r="D14" s="895" t="s">
        <v>24</v>
      </c>
      <c r="E14" s="31"/>
      <c r="F14" s="31"/>
      <c r="G14" s="31"/>
      <c r="H14" s="48"/>
    </row>
    <row r="15" spans="1:8" ht="19.5" customHeight="1">
      <c r="A15" s="888"/>
      <c r="B15" s="889" t="s">
        <v>25</v>
      </c>
      <c r="C15" s="854" t="s">
        <v>26</v>
      </c>
      <c r="D15" s="895" t="s">
        <v>27</v>
      </c>
      <c r="E15" s="31"/>
      <c r="F15" s="31"/>
      <c r="G15" s="31"/>
      <c r="H15" s="48"/>
    </row>
    <row r="16" spans="1:8" ht="25.5" customHeight="1">
      <c r="A16" s="888"/>
      <c r="B16" s="889" t="s">
        <v>28</v>
      </c>
      <c r="C16" s="854" t="s">
        <v>29</v>
      </c>
      <c r="D16" s="895" t="s">
        <v>30</v>
      </c>
      <c r="E16" s="31"/>
      <c r="F16" s="31"/>
      <c r="G16" s="31"/>
      <c r="H16" s="48"/>
    </row>
    <row r="17" spans="1:8" ht="19.5" customHeight="1">
      <c r="A17" s="888"/>
      <c r="B17" s="889" t="s">
        <v>31</v>
      </c>
      <c r="C17" s="854" t="s">
        <v>32</v>
      </c>
      <c r="D17" s="895" t="s">
        <v>33</v>
      </c>
      <c r="E17" s="31"/>
      <c r="F17" s="31"/>
      <c r="G17" s="31"/>
      <c r="H17" s="48"/>
    </row>
    <row r="18" spans="1:8" ht="19.5" customHeight="1">
      <c r="A18" s="888"/>
      <c r="B18" s="889" t="s">
        <v>34</v>
      </c>
      <c r="C18" s="897" t="s">
        <v>35</v>
      </c>
      <c r="D18" s="895" t="s">
        <v>36</v>
      </c>
      <c r="E18" s="893">
        <v>82070</v>
      </c>
      <c r="F18" s="893">
        <v>83298</v>
      </c>
      <c r="G18" s="893">
        <v>83656</v>
      </c>
      <c r="H18" s="894">
        <v>112204</v>
      </c>
    </row>
    <row r="19" spans="1:8" ht="12.75" customHeight="1">
      <c r="A19" s="888"/>
      <c r="B19" s="889"/>
      <c r="C19" s="898" t="s">
        <v>37</v>
      </c>
      <c r="D19" s="895"/>
      <c r="E19" s="733"/>
      <c r="F19" s="733"/>
      <c r="G19" s="733"/>
      <c r="H19" s="896"/>
    </row>
    <row r="20" spans="1:8" ht="19.5" customHeight="1">
      <c r="A20" s="888"/>
      <c r="B20" s="889" t="s">
        <v>38</v>
      </c>
      <c r="C20" s="854" t="s">
        <v>39</v>
      </c>
      <c r="D20" s="895" t="s">
        <v>40</v>
      </c>
      <c r="E20" s="31"/>
      <c r="F20" s="31"/>
      <c r="G20" s="31"/>
      <c r="H20" s="48"/>
    </row>
    <row r="21" spans="2:8" ht="19.5" customHeight="1">
      <c r="B21" s="899" t="s">
        <v>41</v>
      </c>
      <c r="C21" s="854" t="s">
        <v>42</v>
      </c>
      <c r="D21" s="895" t="s">
        <v>43</v>
      </c>
      <c r="E21" s="31">
        <v>82070</v>
      </c>
      <c r="F21" s="31">
        <v>83298</v>
      </c>
      <c r="G21" s="31">
        <v>83656</v>
      </c>
      <c r="H21" s="48">
        <v>112204</v>
      </c>
    </row>
    <row r="22" spans="2:8" ht="19.5" customHeight="1">
      <c r="B22" s="899" t="s">
        <v>44</v>
      </c>
      <c r="C22" s="854" t="s">
        <v>45</v>
      </c>
      <c r="D22" s="895" t="s">
        <v>46</v>
      </c>
      <c r="E22" s="31"/>
      <c r="F22" s="31"/>
      <c r="G22" s="31"/>
      <c r="H22" s="48"/>
    </row>
    <row r="23" spans="2:8" ht="25.5" customHeight="1">
      <c r="B23" s="899" t="s">
        <v>47</v>
      </c>
      <c r="C23" s="854" t="s">
        <v>48</v>
      </c>
      <c r="D23" s="895" t="s">
        <v>49</v>
      </c>
      <c r="E23" s="31"/>
      <c r="F23" s="31"/>
      <c r="G23" s="31"/>
      <c r="H23" s="48"/>
    </row>
    <row r="24" spans="2:8" ht="25.5" customHeight="1">
      <c r="B24" s="899" t="s">
        <v>50</v>
      </c>
      <c r="C24" s="854" t="s">
        <v>51</v>
      </c>
      <c r="D24" s="895" t="s">
        <v>52</v>
      </c>
      <c r="E24" s="31"/>
      <c r="F24" s="31"/>
      <c r="G24" s="31"/>
      <c r="H24" s="48"/>
    </row>
    <row r="25" spans="2:8" ht="25.5" customHeight="1">
      <c r="B25" s="899" t="s">
        <v>53</v>
      </c>
      <c r="C25" s="854" t="s">
        <v>54</v>
      </c>
      <c r="D25" s="895" t="s">
        <v>55</v>
      </c>
      <c r="E25" s="31"/>
      <c r="F25" s="31"/>
      <c r="G25" s="31"/>
      <c r="H25" s="48"/>
    </row>
    <row r="26" spans="2:8" ht="25.5" customHeight="1">
      <c r="B26" s="899" t="s">
        <v>53</v>
      </c>
      <c r="C26" s="854" t="s">
        <v>56</v>
      </c>
      <c r="D26" s="895" t="s">
        <v>57</v>
      </c>
      <c r="E26" s="31"/>
      <c r="F26" s="31"/>
      <c r="G26" s="31"/>
      <c r="H26" s="48"/>
    </row>
    <row r="27" spans="1:8" ht="19.5" customHeight="1">
      <c r="A27" s="888"/>
      <c r="B27" s="889" t="s">
        <v>58</v>
      </c>
      <c r="C27" s="854" t="s">
        <v>59</v>
      </c>
      <c r="D27" s="895" t="s">
        <v>60</v>
      </c>
      <c r="E27" s="31"/>
      <c r="F27" s="31"/>
      <c r="G27" s="31"/>
      <c r="H27" s="48"/>
    </row>
    <row r="28" spans="1:8" ht="25.5" customHeight="1">
      <c r="A28" s="888"/>
      <c r="B28" s="889" t="s">
        <v>61</v>
      </c>
      <c r="C28" s="897" t="s">
        <v>62</v>
      </c>
      <c r="D28" s="895" t="s">
        <v>63</v>
      </c>
      <c r="E28" s="893"/>
      <c r="F28" s="893"/>
      <c r="G28" s="893"/>
      <c r="H28" s="894"/>
    </row>
    <row r="29" spans="1:8" ht="22.5" customHeight="1">
      <c r="A29" s="888"/>
      <c r="B29" s="889"/>
      <c r="C29" s="898" t="s">
        <v>64</v>
      </c>
      <c r="D29" s="895"/>
      <c r="E29" s="733"/>
      <c r="F29" s="733"/>
      <c r="G29" s="733"/>
      <c r="H29" s="896"/>
    </row>
    <row r="30" spans="1:8" ht="25.5" customHeight="1">
      <c r="A30" s="888"/>
      <c r="B30" s="889" t="s">
        <v>65</v>
      </c>
      <c r="C30" s="854" t="s">
        <v>66</v>
      </c>
      <c r="D30" s="895" t="s">
        <v>67</v>
      </c>
      <c r="E30" s="31"/>
      <c r="F30" s="31"/>
      <c r="G30" s="31"/>
      <c r="H30" s="48"/>
    </row>
    <row r="31" spans="2:8" ht="25.5" customHeight="1">
      <c r="B31" s="899" t="s">
        <v>68</v>
      </c>
      <c r="C31" s="854" t="s">
        <v>69</v>
      </c>
      <c r="D31" s="895" t="s">
        <v>70</v>
      </c>
      <c r="E31" s="31"/>
      <c r="F31" s="31"/>
      <c r="G31" s="31"/>
      <c r="H31" s="48"/>
    </row>
    <row r="32" spans="2:8" ht="35.25" customHeight="1">
      <c r="B32" s="899" t="s">
        <v>71</v>
      </c>
      <c r="C32" s="854" t="s">
        <v>72</v>
      </c>
      <c r="D32" s="895" t="s">
        <v>73</v>
      </c>
      <c r="E32" s="31"/>
      <c r="F32" s="31"/>
      <c r="G32" s="31"/>
      <c r="H32" s="48"/>
    </row>
    <row r="33" spans="2:8" ht="35.25" customHeight="1">
      <c r="B33" s="899" t="s">
        <v>74</v>
      </c>
      <c r="C33" s="854" t="s">
        <v>75</v>
      </c>
      <c r="D33" s="895" t="s">
        <v>76</v>
      </c>
      <c r="E33" s="31"/>
      <c r="F33" s="31"/>
      <c r="G33" s="31"/>
      <c r="H33" s="48"/>
    </row>
    <row r="34" spans="2:8" ht="25.5" customHeight="1">
      <c r="B34" s="899" t="s">
        <v>77</v>
      </c>
      <c r="C34" s="854" t="s">
        <v>78</v>
      </c>
      <c r="D34" s="895" t="s">
        <v>79</v>
      </c>
      <c r="E34" s="31"/>
      <c r="F34" s="31"/>
      <c r="G34" s="31"/>
      <c r="H34" s="48"/>
    </row>
    <row r="35" spans="2:8" ht="25.5" customHeight="1">
      <c r="B35" s="899" t="s">
        <v>77</v>
      </c>
      <c r="C35" s="854" t="s">
        <v>80</v>
      </c>
      <c r="D35" s="895" t="s">
        <v>81</v>
      </c>
      <c r="E35" s="31"/>
      <c r="F35" s="31"/>
      <c r="G35" s="31"/>
      <c r="H35" s="48"/>
    </row>
    <row r="36" spans="2:8" ht="39" customHeight="1">
      <c r="B36" s="899" t="s">
        <v>82</v>
      </c>
      <c r="C36" s="854" t="s">
        <v>83</v>
      </c>
      <c r="D36" s="895" t="s">
        <v>84</v>
      </c>
      <c r="E36" s="31"/>
      <c r="F36" s="31"/>
      <c r="G36" s="31"/>
      <c r="H36" s="48"/>
    </row>
    <row r="37" spans="2:8" ht="25.5" customHeight="1">
      <c r="B37" s="899" t="s">
        <v>85</v>
      </c>
      <c r="C37" s="854" t="s">
        <v>86</v>
      </c>
      <c r="D37" s="895" t="s">
        <v>87</v>
      </c>
      <c r="E37" s="31"/>
      <c r="F37" s="31"/>
      <c r="G37" s="31"/>
      <c r="H37" s="48"/>
    </row>
    <row r="38" spans="2:8" ht="25.5" customHeight="1">
      <c r="B38" s="899" t="s">
        <v>88</v>
      </c>
      <c r="C38" s="854" t="s">
        <v>89</v>
      </c>
      <c r="D38" s="895" t="s">
        <v>90</v>
      </c>
      <c r="E38" s="31"/>
      <c r="F38" s="31"/>
      <c r="G38" s="31"/>
      <c r="H38" s="48"/>
    </row>
    <row r="39" spans="2:8" ht="25.5" customHeight="1">
      <c r="B39" s="899" t="s">
        <v>91</v>
      </c>
      <c r="C39" s="854" t="s">
        <v>92</v>
      </c>
      <c r="D39" s="895" t="s">
        <v>93</v>
      </c>
      <c r="E39" s="31"/>
      <c r="F39" s="31"/>
      <c r="G39" s="31"/>
      <c r="H39" s="48"/>
    </row>
    <row r="40" spans="1:8" ht="19.5" customHeight="1">
      <c r="A40" s="888"/>
      <c r="B40" s="889">
        <v>288</v>
      </c>
      <c r="C40" s="859" t="s">
        <v>94</v>
      </c>
      <c r="D40" s="895" t="s">
        <v>95</v>
      </c>
      <c r="E40" s="31"/>
      <c r="F40" s="31"/>
      <c r="G40" s="31"/>
      <c r="H40" s="48"/>
    </row>
    <row r="41" spans="1:8" ht="19.5" customHeight="1">
      <c r="A41" s="888"/>
      <c r="B41" s="889"/>
      <c r="C41" s="860" t="s">
        <v>96</v>
      </c>
      <c r="D41" s="895" t="s">
        <v>97</v>
      </c>
      <c r="E41" s="893">
        <v>46676</v>
      </c>
      <c r="F41" s="893">
        <v>51558</v>
      </c>
      <c r="G41" s="893">
        <v>48710</v>
      </c>
      <c r="H41" s="894">
        <v>57590</v>
      </c>
    </row>
    <row r="42" spans="1:8" ht="12.75" customHeight="1">
      <c r="A42" s="888"/>
      <c r="B42" s="889"/>
      <c r="C42" s="851" t="s">
        <v>98</v>
      </c>
      <c r="D42" s="895"/>
      <c r="E42" s="733"/>
      <c r="F42" s="733"/>
      <c r="G42" s="733"/>
      <c r="H42" s="896"/>
    </row>
    <row r="43" spans="2:8" ht="25.5" customHeight="1">
      <c r="B43" s="899" t="s">
        <v>99</v>
      </c>
      <c r="C43" s="854" t="s">
        <v>100</v>
      </c>
      <c r="D43" s="895" t="s">
        <v>101</v>
      </c>
      <c r="E43" s="31">
        <v>5160</v>
      </c>
      <c r="F43" s="31">
        <v>5408</v>
      </c>
      <c r="G43" s="31">
        <v>5260</v>
      </c>
      <c r="H43" s="48">
        <v>5000</v>
      </c>
    </row>
    <row r="44" spans="2:8" ht="19.5" customHeight="1">
      <c r="B44" s="899">
        <v>10</v>
      </c>
      <c r="C44" s="854" t="s">
        <v>102</v>
      </c>
      <c r="D44" s="895" t="s">
        <v>103</v>
      </c>
      <c r="E44" s="31">
        <v>5100</v>
      </c>
      <c r="F44" s="31">
        <v>5350</v>
      </c>
      <c r="G44" s="31">
        <v>5200</v>
      </c>
      <c r="H44" s="48">
        <v>4940</v>
      </c>
    </row>
    <row r="45" spans="2:8" ht="19.5" customHeight="1">
      <c r="B45" s="899" t="s">
        <v>104</v>
      </c>
      <c r="C45" s="854" t="s">
        <v>105</v>
      </c>
      <c r="D45" s="895" t="s">
        <v>106</v>
      </c>
      <c r="E45" s="31"/>
      <c r="F45" s="31"/>
      <c r="G45" s="31"/>
      <c r="H45" s="48"/>
    </row>
    <row r="46" spans="2:8" ht="19.5" customHeight="1">
      <c r="B46" s="899">
        <v>13</v>
      </c>
      <c r="C46" s="854" t="s">
        <v>107</v>
      </c>
      <c r="D46" s="895" t="s">
        <v>108</v>
      </c>
      <c r="E46" s="31">
        <v>10</v>
      </c>
      <c r="F46" s="31">
        <v>8</v>
      </c>
      <c r="G46" s="31">
        <v>15</v>
      </c>
      <c r="H46" s="48">
        <v>10</v>
      </c>
    </row>
    <row r="47" spans="2:8" ht="19.5" customHeight="1">
      <c r="B47" s="899" t="s">
        <v>109</v>
      </c>
      <c r="C47" s="854" t="s">
        <v>110</v>
      </c>
      <c r="D47" s="895" t="s">
        <v>111</v>
      </c>
      <c r="E47" s="31">
        <v>50</v>
      </c>
      <c r="F47" s="31">
        <v>50</v>
      </c>
      <c r="G47" s="31">
        <v>45</v>
      </c>
      <c r="H47" s="48">
        <v>50</v>
      </c>
    </row>
    <row r="48" spans="2:8" ht="19.5" customHeight="1">
      <c r="B48" s="899" t="s">
        <v>112</v>
      </c>
      <c r="C48" s="854" t="s">
        <v>113</v>
      </c>
      <c r="D48" s="895" t="s">
        <v>114</v>
      </c>
      <c r="E48" s="31"/>
      <c r="F48" s="31"/>
      <c r="G48" s="31"/>
      <c r="H48" s="48"/>
    </row>
    <row r="49" spans="1:8" ht="25.5" customHeight="1">
      <c r="A49" s="888"/>
      <c r="B49" s="889">
        <v>14</v>
      </c>
      <c r="C49" s="854" t="s">
        <v>115</v>
      </c>
      <c r="D49" s="895" t="s">
        <v>116</v>
      </c>
      <c r="E49" s="31"/>
      <c r="F49" s="31"/>
      <c r="G49" s="31"/>
      <c r="H49" s="48"/>
    </row>
    <row r="50" spans="1:8" ht="19.5" customHeight="1">
      <c r="A50" s="888"/>
      <c r="B50" s="889">
        <v>20</v>
      </c>
      <c r="C50" s="897" t="s">
        <v>117</v>
      </c>
      <c r="D50" s="895" t="s">
        <v>118</v>
      </c>
      <c r="E50" s="893">
        <v>36416</v>
      </c>
      <c r="F50" s="893">
        <v>38000</v>
      </c>
      <c r="G50" s="893">
        <v>37500</v>
      </c>
      <c r="H50" s="894">
        <v>43970</v>
      </c>
    </row>
    <row r="51" spans="1:8" ht="12" customHeight="1">
      <c r="A51" s="888"/>
      <c r="B51" s="889"/>
      <c r="C51" s="898" t="s">
        <v>119</v>
      </c>
      <c r="D51" s="895"/>
      <c r="E51" s="733"/>
      <c r="F51" s="733"/>
      <c r="G51" s="733"/>
      <c r="H51" s="896"/>
    </row>
    <row r="52" spans="1:8" ht="19.5" customHeight="1">
      <c r="A52" s="888"/>
      <c r="B52" s="889">
        <v>204</v>
      </c>
      <c r="C52" s="854" t="s">
        <v>120</v>
      </c>
      <c r="D52" s="895" t="s">
        <v>121</v>
      </c>
      <c r="E52" s="31">
        <v>36416</v>
      </c>
      <c r="F52" s="31">
        <v>38000</v>
      </c>
      <c r="G52" s="31">
        <v>37500</v>
      </c>
      <c r="H52" s="48">
        <v>43970</v>
      </c>
    </row>
    <row r="53" spans="1:8" ht="19.5" customHeight="1">
      <c r="A53" s="888"/>
      <c r="B53" s="889">
        <v>205</v>
      </c>
      <c r="C53" s="854" t="s">
        <v>122</v>
      </c>
      <c r="D53" s="895" t="s">
        <v>123</v>
      </c>
      <c r="E53" s="31"/>
      <c r="F53" s="31"/>
      <c r="G53" s="31"/>
      <c r="H53" s="48"/>
    </row>
    <row r="54" spans="1:8" ht="25.5" customHeight="1">
      <c r="A54" s="888"/>
      <c r="B54" s="889" t="s">
        <v>124</v>
      </c>
      <c r="C54" s="854" t="s">
        <v>125</v>
      </c>
      <c r="D54" s="895" t="s">
        <v>126</v>
      </c>
      <c r="E54" s="31"/>
      <c r="F54" s="31"/>
      <c r="G54" s="31"/>
      <c r="H54" s="48"/>
    </row>
    <row r="55" spans="1:8" ht="25.5" customHeight="1">
      <c r="A55" s="888"/>
      <c r="B55" s="889" t="s">
        <v>127</v>
      </c>
      <c r="C55" s="854" t="s">
        <v>128</v>
      </c>
      <c r="D55" s="895" t="s">
        <v>129</v>
      </c>
      <c r="E55" s="31"/>
      <c r="F55" s="31"/>
      <c r="G55" s="31"/>
      <c r="H55" s="48"/>
    </row>
    <row r="56" spans="1:8" ht="19.5" customHeight="1">
      <c r="A56" s="888"/>
      <c r="B56" s="889">
        <v>206</v>
      </c>
      <c r="C56" s="854" t="s">
        <v>130</v>
      </c>
      <c r="D56" s="895" t="s">
        <v>131</v>
      </c>
      <c r="E56" s="31"/>
      <c r="F56" s="31"/>
      <c r="G56" s="31"/>
      <c r="H56" s="48"/>
    </row>
    <row r="57" spans="1:8" ht="19.5" customHeight="1">
      <c r="A57" s="888"/>
      <c r="B57" s="889" t="s">
        <v>132</v>
      </c>
      <c r="C57" s="897" t="s">
        <v>133</v>
      </c>
      <c r="D57" s="895" t="s">
        <v>134</v>
      </c>
      <c r="E57" s="893">
        <v>3300</v>
      </c>
      <c r="F57" s="893">
        <v>6450</v>
      </c>
      <c r="G57" s="893">
        <v>3850</v>
      </c>
      <c r="H57" s="894">
        <v>3000</v>
      </c>
    </row>
    <row r="58" spans="1:8" ht="12" customHeight="1">
      <c r="A58" s="888"/>
      <c r="B58" s="889"/>
      <c r="C58" s="898" t="s">
        <v>135</v>
      </c>
      <c r="D58" s="895"/>
      <c r="E58" s="733"/>
      <c r="F58" s="733"/>
      <c r="G58" s="733"/>
      <c r="H58" s="896"/>
    </row>
    <row r="59" spans="2:8" ht="23.25" customHeight="1">
      <c r="B59" s="899" t="s">
        <v>136</v>
      </c>
      <c r="C59" s="854" t="s">
        <v>137</v>
      </c>
      <c r="D59" s="895" t="s">
        <v>138</v>
      </c>
      <c r="E59" s="31">
        <v>3300</v>
      </c>
      <c r="F59" s="31">
        <v>6450</v>
      </c>
      <c r="G59" s="31">
        <v>3850</v>
      </c>
      <c r="H59" s="48">
        <v>3000</v>
      </c>
    </row>
    <row r="60" spans="2:8" ht="19.5" customHeight="1">
      <c r="B60" s="899">
        <v>223</v>
      </c>
      <c r="C60" s="854" t="s">
        <v>139</v>
      </c>
      <c r="D60" s="895" t="s">
        <v>140</v>
      </c>
      <c r="E60" s="31"/>
      <c r="F60" s="31"/>
      <c r="G60" s="31"/>
      <c r="H60" s="48"/>
    </row>
    <row r="61" spans="1:8" ht="25.5" customHeight="1">
      <c r="A61" s="888"/>
      <c r="B61" s="889">
        <v>224</v>
      </c>
      <c r="C61" s="854" t="s">
        <v>141</v>
      </c>
      <c r="D61" s="895" t="s">
        <v>142</v>
      </c>
      <c r="E61" s="31"/>
      <c r="F61" s="31"/>
      <c r="G61" s="31"/>
      <c r="H61" s="48"/>
    </row>
    <row r="62" spans="1:8" ht="19.5" customHeight="1">
      <c r="A62" s="888"/>
      <c r="B62" s="889">
        <v>23</v>
      </c>
      <c r="C62" s="897" t="s">
        <v>143</v>
      </c>
      <c r="D62" s="895" t="s">
        <v>144</v>
      </c>
      <c r="E62" s="900"/>
      <c r="F62" s="900"/>
      <c r="G62" s="900"/>
      <c r="H62" s="628"/>
    </row>
    <row r="63" spans="1:8" ht="19.5" customHeight="1">
      <c r="A63" s="888"/>
      <c r="B63" s="889"/>
      <c r="C63" s="898" t="s">
        <v>145</v>
      </c>
      <c r="D63" s="895"/>
      <c r="E63" s="25"/>
      <c r="F63" s="25"/>
      <c r="G63" s="25"/>
      <c r="H63" s="46"/>
    </row>
    <row r="64" spans="2:8" ht="25.5" customHeight="1">
      <c r="B64" s="899">
        <v>230</v>
      </c>
      <c r="C64" s="854" t="s">
        <v>146</v>
      </c>
      <c r="D64" s="895" t="s">
        <v>147</v>
      </c>
      <c r="E64" s="31"/>
      <c r="F64" s="31"/>
      <c r="G64" s="31"/>
      <c r="H64" s="48"/>
    </row>
    <row r="65" spans="2:8" ht="25.5" customHeight="1">
      <c r="B65" s="899">
        <v>231</v>
      </c>
      <c r="C65" s="854" t="s">
        <v>148</v>
      </c>
      <c r="D65" s="895" t="s">
        <v>149</v>
      </c>
      <c r="E65" s="31"/>
      <c r="F65" s="31"/>
      <c r="G65" s="31"/>
      <c r="H65" s="48"/>
    </row>
    <row r="66" spans="2:8" ht="19.5" customHeight="1">
      <c r="B66" s="899" t="s">
        <v>150</v>
      </c>
      <c r="C66" s="854" t="s">
        <v>151</v>
      </c>
      <c r="D66" s="895" t="s">
        <v>152</v>
      </c>
      <c r="E66" s="31"/>
      <c r="F66" s="31"/>
      <c r="G66" s="31"/>
      <c r="H66" s="48"/>
    </row>
    <row r="67" spans="2:8" ht="25.5" customHeight="1">
      <c r="B67" s="899" t="s">
        <v>153</v>
      </c>
      <c r="C67" s="854" t="s">
        <v>154</v>
      </c>
      <c r="D67" s="895" t="s">
        <v>155</v>
      </c>
      <c r="E67" s="31"/>
      <c r="F67" s="31"/>
      <c r="G67" s="31"/>
      <c r="H67" s="48"/>
    </row>
    <row r="68" spans="2:8" ht="25.5" customHeight="1">
      <c r="B68" s="899">
        <v>235</v>
      </c>
      <c r="C68" s="854" t="s">
        <v>156</v>
      </c>
      <c r="D68" s="895" t="s">
        <v>157</v>
      </c>
      <c r="E68" s="31"/>
      <c r="F68" s="31"/>
      <c r="G68" s="31"/>
      <c r="H68" s="48"/>
    </row>
    <row r="69" spans="2:8" ht="25.5" customHeight="1">
      <c r="B69" s="899" t="s">
        <v>158</v>
      </c>
      <c r="C69" s="854" t="s">
        <v>159</v>
      </c>
      <c r="D69" s="895" t="s">
        <v>160</v>
      </c>
      <c r="E69" s="31"/>
      <c r="F69" s="31"/>
      <c r="G69" s="31"/>
      <c r="H69" s="48"/>
    </row>
    <row r="70" spans="2:8" ht="25.5" customHeight="1">
      <c r="B70" s="899">
        <v>237</v>
      </c>
      <c r="C70" s="854" t="s">
        <v>161</v>
      </c>
      <c r="D70" s="895" t="s">
        <v>162</v>
      </c>
      <c r="E70" s="31"/>
      <c r="F70" s="31"/>
      <c r="G70" s="31"/>
      <c r="H70" s="48"/>
    </row>
    <row r="71" spans="2:8" ht="19.5" customHeight="1">
      <c r="B71" s="899" t="s">
        <v>163</v>
      </c>
      <c r="C71" s="854" t="s">
        <v>164</v>
      </c>
      <c r="D71" s="895" t="s">
        <v>165</v>
      </c>
      <c r="E71" s="31"/>
      <c r="F71" s="31"/>
      <c r="G71" s="31"/>
      <c r="H71" s="48"/>
    </row>
    <row r="72" spans="2:8" ht="19.5" customHeight="1">
      <c r="B72" s="899">
        <v>24</v>
      </c>
      <c r="C72" s="854" t="s">
        <v>166</v>
      </c>
      <c r="D72" s="895" t="s">
        <v>167</v>
      </c>
      <c r="E72" s="31">
        <v>1800</v>
      </c>
      <c r="F72" s="31">
        <v>1700</v>
      </c>
      <c r="G72" s="31">
        <v>2100</v>
      </c>
      <c r="H72" s="48">
        <v>5620</v>
      </c>
    </row>
    <row r="73" spans="2:8" ht="25.5" customHeight="1">
      <c r="B73" s="899" t="s">
        <v>168</v>
      </c>
      <c r="C73" s="854" t="s">
        <v>169</v>
      </c>
      <c r="D73" s="895" t="s">
        <v>170</v>
      </c>
      <c r="E73" s="31"/>
      <c r="F73" s="31"/>
      <c r="G73" s="31"/>
      <c r="H73" s="48"/>
    </row>
    <row r="74" spans="2:8" ht="25.5" customHeight="1">
      <c r="B74" s="899"/>
      <c r="C74" s="859" t="s">
        <v>171</v>
      </c>
      <c r="D74" s="895" t="s">
        <v>172</v>
      </c>
      <c r="E74" s="31">
        <v>128746</v>
      </c>
      <c r="F74" s="31">
        <v>134856</v>
      </c>
      <c r="G74" s="31">
        <v>132366</v>
      </c>
      <c r="H74" s="48">
        <v>169794</v>
      </c>
    </row>
    <row r="75" spans="2:8" ht="19.5" customHeight="1">
      <c r="B75" s="899">
        <v>88</v>
      </c>
      <c r="C75" s="859" t="s">
        <v>173</v>
      </c>
      <c r="D75" s="895" t="s">
        <v>174</v>
      </c>
      <c r="E75" s="31">
        <v>57700</v>
      </c>
      <c r="F75" s="31">
        <v>59600</v>
      </c>
      <c r="G75" s="31">
        <v>58400</v>
      </c>
      <c r="H75" s="48">
        <v>58200</v>
      </c>
    </row>
    <row r="76" spans="1:8" ht="19.5" customHeight="1">
      <c r="A76" s="888"/>
      <c r="B76" s="901"/>
      <c r="C76" s="859" t="s">
        <v>175</v>
      </c>
      <c r="D76" s="902"/>
      <c r="E76" s="31"/>
      <c r="F76" s="31"/>
      <c r="G76" s="31"/>
      <c r="H76" s="48"/>
    </row>
    <row r="77" spans="1:8" ht="19.5" customHeight="1">
      <c r="A77" s="888"/>
      <c r="B77" s="889"/>
      <c r="C77" s="860" t="s">
        <v>176</v>
      </c>
      <c r="D77" s="895" t="s">
        <v>177</v>
      </c>
      <c r="E77" s="893">
        <v>50626</v>
      </c>
      <c r="F77" s="893">
        <v>52026</v>
      </c>
      <c r="G77" s="893">
        <v>51426</v>
      </c>
      <c r="H77" s="894">
        <v>71521</v>
      </c>
    </row>
    <row r="78" spans="1:8" ht="24" customHeight="1">
      <c r="A78" s="888"/>
      <c r="B78" s="889"/>
      <c r="C78" s="851" t="s">
        <v>178</v>
      </c>
      <c r="D78" s="895"/>
      <c r="E78" s="733"/>
      <c r="F78" s="733"/>
      <c r="G78" s="733"/>
      <c r="H78" s="896"/>
    </row>
    <row r="79" spans="1:8" ht="19.5" customHeight="1">
      <c r="A79" s="888"/>
      <c r="B79" s="889" t="s">
        <v>179</v>
      </c>
      <c r="C79" s="854" t="s">
        <v>180</v>
      </c>
      <c r="D79" s="895" t="s">
        <v>181</v>
      </c>
      <c r="E79" s="31">
        <v>26906</v>
      </c>
      <c r="F79" s="31">
        <v>26906</v>
      </c>
      <c r="G79" s="31">
        <v>26906</v>
      </c>
      <c r="H79" s="48">
        <v>26906</v>
      </c>
    </row>
    <row r="80" spans="2:8" ht="19.5" customHeight="1">
      <c r="B80" s="899">
        <v>31</v>
      </c>
      <c r="C80" s="854" t="s">
        <v>182</v>
      </c>
      <c r="D80" s="895" t="s">
        <v>183</v>
      </c>
      <c r="E80" s="31"/>
      <c r="F80" s="31"/>
      <c r="G80" s="31"/>
      <c r="H80" s="48"/>
    </row>
    <row r="81" spans="2:8" ht="19.5" customHeight="1">
      <c r="B81" s="899">
        <v>306</v>
      </c>
      <c r="C81" s="854" t="s">
        <v>184</v>
      </c>
      <c r="D81" s="895" t="s">
        <v>185</v>
      </c>
      <c r="E81" s="31"/>
      <c r="F81" s="31"/>
      <c r="G81" s="31"/>
      <c r="H81" s="48"/>
    </row>
    <row r="82" spans="2:8" ht="19.5" customHeight="1">
      <c r="B82" s="899">
        <v>32</v>
      </c>
      <c r="C82" s="854" t="s">
        <v>186</v>
      </c>
      <c r="D82" s="895" t="s">
        <v>187</v>
      </c>
      <c r="E82" s="31"/>
      <c r="F82" s="31"/>
      <c r="G82" s="31"/>
      <c r="H82" s="48"/>
    </row>
    <row r="83" spans="2:8" ht="58.5" customHeight="1">
      <c r="B83" s="899" t="s">
        <v>188</v>
      </c>
      <c r="C83" s="854" t="s">
        <v>189</v>
      </c>
      <c r="D83" s="895" t="s">
        <v>190</v>
      </c>
      <c r="E83" s="31"/>
      <c r="F83" s="31"/>
      <c r="G83" s="31"/>
      <c r="H83" s="48"/>
    </row>
    <row r="84" spans="2:8" ht="49.5" customHeight="1">
      <c r="B84" s="899" t="s">
        <v>191</v>
      </c>
      <c r="C84" s="854" t="s">
        <v>616</v>
      </c>
      <c r="D84" s="895" t="s">
        <v>193</v>
      </c>
      <c r="E84" s="31"/>
      <c r="F84" s="31"/>
      <c r="G84" s="31"/>
      <c r="H84" s="48"/>
    </row>
    <row r="85" spans="2:8" ht="19.5" customHeight="1">
      <c r="B85" s="899">
        <v>34</v>
      </c>
      <c r="C85" s="854" t="s">
        <v>194</v>
      </c>
      <c r="D85" s="895" t="s">
        <v>195</v>
      </c>
      <c r="E85" s="31">
        <v>23720</v>
      </c>
      <c r="F85" s="31">
        <v>25120</v>
      </c>
      <c r="G85" s="31">
        <v>24520</v>
      </c>
      <c r="H85" s="48">
        <v>44615</v>
      </c>
    </row>
    <row r="86" spans="2:8" ht="19.5" customHeight="1">
      <c r="B86" s="899">
        <v>340</v>
      </c>
      <c r="C86" s="854" t="s">
        <v>196</v>
      </c>
      <c r="D86" s="895" t="s">
        <v>197</v>
      </c>
      <c r="E86" s="31">
        <v>20920</v>
      </c>
      <c r="F86" s="31">
        <v>20920</v>
      </c>
      <c r="G86" s="31">
        <v>20920</v>
      </c>
      <c r="H86" s="48">
        <v>20920</v>
      </c>
    </row>
    <row r="87" spans="2:8" ht="19.5" customHeight="1">
      <c r="B87" s="899">
        <v>341</v>
      </c>
      <c r="C87" s="854" t="s">
        <v>198</v>
      </c>
      <c r="D87" s="895" t="s">
        <v>199</v>
      </c>
      <c r="E87" s="31">
        <v>2800</v>
      </c>
      <c r="F87" s="31">
        <v>4200</v>
      </c>
      <c r="G87" s="31">
        <v>3600</v>
      </c>
      <c r="H87" s="48">
        <v>23695</v>
      </c>
    </row>
    <row r="88" spans="2:8" ht="19.5" customHeight="1">
      <c r="B88" s="899"/>
      <c r="C88" s="854" t="s">
        <v>200</v>
      </c>
      <c r="D88" s="895" t="s">
        <v>201</v>
      </c>
      <c r="E88" s="31"/>
      <c r="F88" s="31"/>
      <c r="G88" s="31"/>
      <c r="H88" s="48"/>
    </row>
    <row r="89" spans="2:8" ht="19.5" customHeight="1">
      <c r="B89" s="899">
        <v>35</v>
      </c>
      <c r="C89" s="854" t="s">
        <v>202</v>
      </c>
      <c r="D89" s="895" t="s">
        <v>203</v>
      </c>
      <c r="E89" s="31"/>
      <c r="F89" s="31"/>
      <c r="G89" s="31"/>
      <c r="H89" s="48"/>
    </row>
    <row r="90" spans="2:8" ht="19.5" customHeight="1">
      <c r="B90" s="899">
        <v>350</v>
      </c>
      <c r="C90" s="854" t="s">
        <v>204</v>
      </c>
      <c r="D90" s="895" t="s">
        <v>205</v>
      </c>
      <c r="E90" s="31"/>
      <c r="F90" s="31"/>
      <c r="G90" s="31"/>
      <c r="H90" s="48"/>
    </row>
    <row r="91" spans="1:8" ht="19.5" customHeight="1">
      <c r="A91" s="888"/>
      <c r="B91" s="889">
        <v>351</v>
      </c>
      <c r="C91" s="854" t="s">
        <v>206</v>
      </c>
      <c r="D91" s="895" t="s">
        <v>207</v>
      </c>
      <c r="E91" s="31"/>
      <c r="F91" s="31"/>
      <c r="G91" s="31"/>
      <c r="H91" s="48"/>
    </row>
    <row r="92" spans="1:8" ht="22.5" customHeight="1">
      <c r="A92" s="888"/>
      <c r="B92" s="889"/>
      <c r="C92" s="860" t="s">
        <v>208</v>
      </c>
      <c r="D92" s="895" t="s">
        <v>209</v>
      </c>
      <c r="E92" s="893">
        <v>21300</v>
      </c>
      <c r="F92" s="893">
        <v>24300</v>
      </c>
      <c r="G92" s="893">
        <v>27300</v>
      </c>
      <c r="H92" s="894">
        <v>29597</v>
      </c>
    </row>
    <row r="93" spans="1:8" ht="13.5" customHeight="1">
      <c r="A93" s="888"/>
      <c r="B93" s="889"/>
      <c r="C93" s="851" t="s">
        <v>210</v>
      </c>
      <c r="D93" s="895"/>
      <c r="E93" s="733"/>
      <c r="F93" s="733"/>
      <c r="G93" s="733"/>
      <c r="H93" s="896"/>
    </row>
    <row r="94" spans="1:8" ht="19.5" customHeight="1">
      <c r="A94" s="888"/>
      <c r="B94" s="889">
        <v>40</v>
      </c>
      <c r="C94" s="897" t="s">
        <v>211</v>
      </c>
      <c r="D94" s="895" t="s">
        <v>212</v>
      </c>
      <c r="E94" s="893">
        <v>21300</v>
      </c>
      <c r="F94" s="893">
        <v>24300</v>
      </c>
      <c r="G94" s="893">
        <v>27300</v>
      </c>
      <c r="H94" s="894">
        <v>29597</v>
      </c>
    </row>
    <row r="95" spans="1:8" ht="14.25" customHeight="1">
      <c r="A95" s="888"/>
      <c r="B95" s="889"/>
      <c r="C95" s="898" t="s">
        <v>213</v>
      </c>
      <c r="D95" s="895"/>
      <c r="E95" s="733"/>
      <c r="F95" s="733"/>
      <c r="G95" s="733"/>
      <c r="H95" s="896"/>
    </row>
    <row r="96" spans="1:8" ht="25.5" customHeight="1">
      <c r="A96" s="888"/>
      <c r="B96" s="889">
        <v>404</v>
      </c>
      <c r="C96" s="854" t="s">
        <v>214</v>
      </c>
      <c r="D96" s="895" t="s">
        <v>215</v>
      </c>
      <c r="E96" s="31">
        <v>20000</v>
      </c>
      <c r="F96" s="31">
        <v>23000</v>
      </c>
      <c r="G96" s="31">
        <v>26000</v>
      </c>
      <c r="H96" s="48">
        <v>28097</v>
      </c>
    </row>
    <row r="97" spans="1:8" ht="19.5" customHeight="1">
      <c r="A97" s="888"/>
      <c r="B97" s="889">
        <v>400</v>
      </c>
      <c r="C97" s="854" t="s">
        <v>216</v>
      </c>
      <c r="D97" s="895" t="s">
        <v>217</v>
      </c>
      <c r="E97" s="31"/>
      <c r="F97" s="31"/>
      <c r="G97" s="31"/>
      <c r="H97" s="48"/>
    </row>
    <row r="98" spans="1:8" ht="19.5" customHeight="1">
      <c r="A98" s="888"/>
      <c r="B98" s="889" t="s">
        <v>218</v>
      </c>
      <c r="C98" s="854" t="s">
        <v>219</v>
      </c>
      <c r="D98" s="895" t="s">
        <v>220</v>
      </c>
      <c r="E98" s="31">
        <v>1300</v>
      </c>
      <c r="F98" s="31">
        <v>1300</v>
      </c>
      <c r="G98" s="31">
        <v>1300</v>
      </c>
      <c r="H98" s="48">
        <v>1500</v>
      </c>
    </row>
    <row r="99" spans="1:8" ht="19.5" customHeight="1">
      <c r="A99" s="888"/>
      <c r="B99" s="889">
        <v>41</v>
      </c>
      <c r="C99" s="897" t="s">
        <v>221</v>
      </c>
      <c r="D99" s="895" t="s">
        <v>222</v>
      </c>
      <c r="E99" s="893"/>
      <c r="F99" s="893"/>
      <c r="G99" s="893"/>
      <c r="H99" s="894"/>
    </row>
    <row r="100" spans="1:8" ht="12" customHeight="1">
      <c r="A100" s="888"/>
      <c r="B100" s="889"/>
      <c r="C100" s="898" t="s">
        <v>223</v>
      </c>
      <c r="D100" s="895"/>
      <c r="E100" s="733"/>
      <c r="F100" s="733"/>
      <c r="G100" s="733"/>
      <c r="H100" s="896"/>
    </row>
    <row r="101" spans="2:8" ht="19.5" customHeight="1">
      <c r="B101" s="899">
        <v>410</v>
      </c>
      <c r="C101" s="854" t="s">
        <v>224</v>
      </c>
      <c r="D101" s="895" t="s">
        <v>225</v>
      </c>
      <c r="E101" s="31"/>
      <c r="F101" s="31"/>
      <c r="G101" s="31"/>
      <c r="H101" s="48"/>
    </row>
    <row r="102" spans="2:8" ht="36.75" customHeight="1">
      <c r="B102" s="899" t="s">
        <v>226</v>
      </c>
      <c r="C102" s="854" t="s">
        <v>227</v>
      </c>
      <c r="D102" s="895" t="s">
        <v>228</v>
      </c>
      <c r="E102" s="31"/>
      <c r="F102" s="31"/>
      <c r="G102" s="31"/>
      <c r="H102" s="48"/>
    </row>
    <row r="103" spans="2:8" ht="39" customHeight="1">
      <c r="B103" s="899" t="s">
        <v>226</v>
      </c>
      <c r="C103" s="854" t="s">
        <v>229</v>
      </c>
      <c r="D103" s="895" t="s">
        <v>230</v>
      </c>
      <c r="E103" s="31"/>
      <c r="F103" s="31"/>
      <c r="G103" s="31"/>
      <c r="H103" s="48"/>
    </row>
    <row r="104" spans="2:8" ht="25.5" customHeight="1">
      <c r="B104" s="899" t="s">
        <v>231</v>
      </c>
      <c r="C104" s="854" t="s">
        <v>232</v>
      </c>
      <c r="D104" s="895" t="s">
        <v>233</v>
      </c>
      <c r="E104" s="31"/>
      <c r="F104" s="31"/>
      <c r="G104" s="31"/>
      <c r="H104" s="48"/>
    </row>
    <row r="105" spans="2:8" ht="25.5" customHeight="1">
      <c r="B105" s="899" t="s">
        <v>234</v>
      </c>
      <c r="C105" s="854" t="s">
        <v>235</v>
      </c>
      <c r="D105" s="895" t="s">
        <v>236</v>
      </c>
      <c r="E105" s="31"/>
      <c r="F105" s="31"/>
      <c r="G105" s="31"/>
      <c r="H105" s="48"/>
    </row>
    <row r="106" spans="2:8" ht="19.5" customHeight="1">
      <c r="B106" s="899">
        <v>413</v>
      </c>
      <c r="C106" s="854" t="s">
        <v>237</v>
      </c>
      <c r="D106" s="895" t="s">
        <v>238</v>
      </c>
      <c r="E106" s="31"/>
      <c r="F106" s="31"/>
      <c r="G106" s="31"/>
      <c r="H106" s="48"/>
    </row>
    <row r="107" spans="2:8" ht="19.5" customHeight="1">
      <c r="B107" s="899">
        <v>419</v>
      </c>
      <c r="C107" s="854" t="s">
        <v>239</v>
      </c>
      <c r="D107" s="895" t="s">
        <v>240</v>
      </c>
      <c r="E107" s="31"/>
      <c r="F107" s="31"/>
      <c r="G107" s="31"/>
      <c r="H107" s="48"/>
    </row>
    <row r="108" spans="2:8" ht="24" customHeight="1">
      <c r="B108" s="899" t="s">
        <v>241</v>
      </c>
      <c r="C108" s="854" t="s">
        <v>242</v>
      </c>
      <c r="D108" s="895" t="s">
        <v>243</v>
      </c>
      <c r="E108" s="31"/>
      <c r="F108" s="31"/>
      <c r="G108" s="31"/>
      <c r="H108" s="48"/>
    </row>
    <row r="109" spans="2:8" ht="19.5" customHeight="1">
      <c r="B109" s="899">
        <v>498</v>
      </c>
      <c r="C109" s="859" t="s">
        <v>244</v>
      </c>
      <c r="D109" s="895" t="s">
        <v>245</v>
      </c>
      <c r="E109" s="31">
        <v>1500</v>
      </c>
      <c r="F109" s="31">
        <v>1500</v>
      </c>
      <c r="G109" s="31">
        <v>1500</v>
      </c>
      <c r="H109" s="48">
        <v>1500</v>
      </c>
    </row>
    <row r="110" spans="1:8" ht="24" customHeight="1">
      <c r="A110" s="888"/>
      <c r="B110" s="889" t="s">
        <v>246</v>
      </c>
      <c r="C110" s="859" t="s">
        <v>247</v>
      </c>
      <c r="D110" s="895" t="s">
        <v>248</v>
      </c>
      <c r="E110" s="31"/>
      <c r="F110" s="31"/>
      <c r="G110" s="31"/>
      <c r="H110" s="48"/>
    </row>
    <row r="111" spans="1:8" ht="23.25" customHeight="1">
      <c r="A111" s="888"/>
      <c r="B111" s="889"/>
      <c r="C111" s="860" t="s">
        <v>249</v>
      </c>
      <c r="D111" s="895" t="s">
        <v>250</v>
      </c>
      <c r="E111" s="893">
        <v>55320</v>
      </c>
      <c r="F111" s="893">
        <v>57030</v>
      </c>
      <c r="G111" s="893">
        <v>52140</v>
      </c>
      <c r="H111" s="894">
        <v>67176</v>
      </c>
    </row>
    <row r="112" spans="1:8" ht="13.5" customHeight="1">
      <c r="A112" s="888"/>
      <c r="B112" s="889"/>
      <c r="C112" s="851" t="s">
        <v>251</v>
      </c>
      <c r="D112" s="895"/>
      <c r="E112" s="733"/>
      <c r="F112" s="733"/>
      <c r="G112" s="733"/>
      <c r="H112" s="896"/>
    </row>
    <row r="113" spans="1:8" ht="19.5" customHeight="1">
      <c r="A113" s="888"/>
      <c r="B113" s="889">
        <v>467</v>
      </c>
      <c r="C113" s="854" t="s">
        <v>252</v>
      </c>
      <c r="D113" s="895" t="s">
        <v>253</v>
      </c>
      <c r="E113" s="31"/>
      <c r="F113" s="31"/>
      <c r="G113" s="31"/>
      <c r="H113" s="48"/>
    </row>
    <row r="114" spans="1:8" ht="19.5" customHeight="1">
      <c r="A114" s="888"/>
      <c r="B114" s="889" t="s">
        <v>254</v>
      </c>
      <c r="C114" s="897" t="s">
        <v>255</v>
      </c>
      <c r="D114" s="895" t="s">
        <v>256</v>
      </c>
      <c r="E114" s="893">
        <v>6000</v>
      </c>
      <c r="F114" s="893">
        <v>6700</v>
      </c>
      <c r="G114" s="893">
        <v>7500</v>
      </c>
      <c r="H114" s="894">
        <v>10620</v>
      </c>
    </row>
    <row r="115" spans="1:8" ht="15" customHeight="1">
      <c r="A115" s="888"/>
      <c r="B115" s="889"/>
      <c r="C115" s="898" t="s">
        <v>257</v>
      </c>
      <c r="D115" s="895"/>
      <c r="E115" s="733"/>
      <c r="F115" s="733"/>
      <c r="G115" s="733"/>
      <c r="H115" s="896"/>
    </row>
    <row r="116" spans="1:8" ht="25.5" customHeight="1">
      <c r="A116" s="888"/>
      <c r="B116" s="889" t="s">
        <v>258</v>
      </c>
      <c r="C116" s="854" t="s">
        <v>259</v>
      </c>
      <c r="D116" s="895" t="s">
        <v>260</v>
      </c>
      <c r="E116" s="31"/>
      <c r="F116" s="31"/>
      <c r="G116" s="31"/>
      <c r="H116" s="48"/>
    </row>
    <row r="117" spans="2:8" ht="25.5" customHeight="1">
      <c r="B117" s="899" t="s">
        <v>258</v>
      </c>
      <c r="C117" s="854" t="s">
        <v>261</v>
      </c>
      <c r="D117" s="895" t="s">
        <v>262</v>
      </c>
      <c r="E117" s="31"/>
      <c r="F117" s="31"/>
      <c r="G117" s="31"/>
      <c r="H117" s="48"/>
    </row>
    <row r="118" spans="2:8" ht="25.5" customHeight="1">
      <c r="B118" s="899" t="s">
        <v>263</v>
      </c>
      <c r="C118" s="854" t="s">
        <v>264</v>
      </c>
      <c r="D118" s="895" t="s">
        <v>265</v>
      </c>
      <c r="E118" s="31"/>
      <c r="F118" s="31"/>
      <c r="G118" s="31"/>
      <c r="H118" s="48"/>
    </row>
    <row r="119" spans="2:8" ht="24.75" customHeight="1">
      <c r="B119" s="899" t="s">
        <v>266</v>
      </c>
      <c r="C119" s="854" t="s">
        <v>267</v>
      </c>
      <c r="D119" s="895" t="s">
        <v>268</v>
      </c>
      <c r="E119" s="31">
        <v>6000</v>
      </c>
      <c r="F119" s="31">
        <v>6700</v>
      </c>
      <c r="G119" s="31">
        <v>7500</v>
      </c>
      <c r="H119" s="48">
        <v>10620</v>
      </c>
    </row>
    <row r="120" spans="2:8" ht="24.75" customHeight="1">
      <c r="B120" s="899" t="s">
        <v>269</v>
      </c>
      <c r="C120" s="854" t="s">
        <v>270</v>
      </c>
      <c r="D120" s="895" t="s">
        <v>271</v>
      </c>
      <c r="E120" s="31"/>
      <c r="F120" s="31"/>
      <c r="G120" s="31"/>
      <c r="H120" s="48"/>
    </row>
    <row r="121" spans="2:8" ht="19.5" customHeight="1">
      <c r="B121" s="899">
        <v>426</v>
      </c>
      <c r="C121" s="854" t="s">
        <v>272</v>
      </c>
      <c r="D121" s="895" t="s">
        <v>273</v>
      </c>
      <c r="E121" s="31"/>
      <c r="F121" s="31"/>
      <c r="G121" s="31"/>
      <c r="H121" s="48"/>
    </row>
    <row r="122" spans="2:8" ht="19.5" customHeight="1">
      <c r="B122" s="899">
        <v>428</v>
      </c>
      <c r="C122" s="854" t="s">
        <v>274</v>
      </c>
      <c r="D122" s="895" t="s">
        <v>275</v>
      </c>
      <c r="E122" s="31"/>
      <c r="F122" s="31"/>
      <c r="G122" s="31"/>
      <c r="H122" s="48"/>
    </row>
    <row r="123" spans="2:8" ht="19.5" customHeight="1">
      <c r="B123" s="899">
        <v>430</v>
      </c>
      <c r="C123" s="854" t="s">
        <v>276</v>
      </c>
      <c r="D123" s="895" t="s">
        <v>277</v>
      </c>
      <c r="E123" s="31"/>
      <c r="F123" s="31"/>
      <c r="G123" s="31"/>
      <c r="H123" s="48"/>
    </row>
    <row r="124" spans="1:8" ht="19.5" customHeight="1">
      <c r="A124" s="888"/>
      <c r="B124" s="889" t="s">
        <v>278</v>
      </c>
      <c r="C124" s="897" t="s">
        <v>279</v>
      </c>
      <c r="D124" s="895" t="s">
        <v>280</v>
      </c>
      <c r="E124" s="893">
        <v>30000</v>
      </c>
      <c r="F124" s="893">
        <v>30500</v>
      </c>
      <c r="G124" s="893">
        <v>24700</v>
      </c>
      <c r="H124" s="894">
        <v>32770</v>
      </c>
    </row>
    <row r="125" spans="1:8" ht="12.75" customHeight="1">
      <c r="A125" s="888"/>
      <c r="B125" s="889"/>
      <c r="C125" s="898" t="s">
        <v>281</v>
      </c>
      <c r="D125" s="895"/>
      <c r="E125" s="733"/>
      <c r="F125" s="733"/>
      <c r="G125" s="733"/>
      <c r="H125" s="896"/>
    </row>
    <row r="126" spans="2:8" ht="24.75" customHeight="1">
      <c r="B126" s="899" t="s">
        <v>282</v>
      </c>
      <c r="C126" s="854" t="s">
        <v>283</v>
      </c>
      <c r="D126" s="895" t="s">
        <v>284</v>
      </c>
      <c r="E126" s="31"/>
      <c r="F126" s="31"/>
      <c r="G126" s="31"/>
      <c r="H126" s="48"/>
    </row>
    <row r="127" spans="2:8" ht="24.75" customHeight="1">
      <c r="B127" s="899" t="s">
        <v>285</v>
      </c>
      <c r="C127" s="854" t="s">
        <v>286</v>
      </c>
      <c r="D127" s="895" t="s">
        <v>287</v>
      </c>
      <c r="E127" s="31"/>
      <c r="F127" s="31"/>
      <c r="G127" s="31"/>
      <c r="H127" s="48"/>
    </row>
    <row r="128" spans="2:8" ht="19.5" customHeight="1">
      <c r="B128" s="899">
        <v>435</v>
      </c>
      <c r="C128" s="854" t="s">
        <v>288</v>
      </c>
      <c r="D128" s="895" t="s">
        <v>289</v>
      </c>
      <c r="E128" s="31">
        <v>30000</v>
      </c>
      <c r="F128" s="31">
        <v>30500</v>
      </c>
      <c r="G128" s="31">
        <v>24700</v>
      </c>
      <c r="H128" s="48">
        <v>32770</v>
      </c>
    </row>
    <row r="129" spans="2:8" ht="19.5" customHeight="1">
      <c r="B129" s="899">
        <v>436</v>
      </c>
      <c r="C129" s="854" t="s">
        <v>290</v>
      </c>
      <c r="D129" s="895" t="s">
        <v>291</v>
      </c>
      <c r="E129" s="31"/>
      <c r="F129" s="31"/>
      <c r="G129" s="31"/>
      <c r="H129" s="48"/>
    </row>
    <row r="130" spans="2:8" ht="19.5" customHeight="1">
      <c r="B130" s="899" t="s">
        <v>292</v>
      </c>
      <c r="C130" s="854" t="s">
        <v>293</v>
      </c>
      <c r="D130" s="895" t="s">
        <v>294</v>
      </c>
      <c r="E130" s="31"/>
      <c r="F130" s="31"/>
      <c r="G130" s="31"/>
      <c r="H130" s="48"/>
    </row>
    <row r="131" spans="2:8" ht="19.5" customHeight="1">
      <c r="B131" s="899" t="s">
        <v>292</v>
      </c>
      <c r="C131" s="854" t="s">
        <v>295</v>
      </c>
      <c r="D131" s="895" t="s">
        <v>296</v>
      </c>
      <c r="E131" s="31"/>
      <c r="F131" s="31"/>
      <c r="G131" s="31"/>
      <c r="H131" s="48"/>
    </row>
    <row r="132" spans="1:8" ht="19.5" customHeight="1">
      <c r="A132" s="888"/>
      <c r="B132" s="889" t="s">
        <v>297</v>
      </c>
      <c r="C132" s="897" t="s">
        <v>298</v>
      </c>
      <c r="D132" s="895" t="s">
        <v>299</v>
      </c>
      <c r="E132" s="900">
        <v>19320</v>
      </c>
      <c r="F132" s="900">
        <v>19830</v>
      </c>
      <c r="G132" s="900">
        <v>19940</v>
      </c>
      <c r="H132" s="628">
        <v>23786</v>
      </c>
    </row>
    <row r="133" spans="1:8" ht="15.75" customHeight="1">
      <c r="A133" s="888"/>
      <c r="B133" s="889"/>
      <c r="C133" s="898" t="s">
        <v>300</v>
      </c>
      <c r="D133" s="895"/>
      <c r="E133" s="25"/>
      <c r="F133" s="25"/>
      <c r="G133" s="25"/>
      <c r="H133" s="46"/>
    </row>
    <row r="134" spans="2:8" ht="19.5" customHeight="1">
      <c r="B134" s="899" t="s">
        <v>301</v>
      </c>
      <c r="C134" s="854" t="s">
        <v>302</v>
      </c>
      <c r="D134" s="895" t="s">
        <v>303</v>
      </c>
      <c r="E134" s="31">
        <v>16000</v>
      </c>
      <c r="F134" s="31">
        <v>16100</v>
      </c>
      <c r="G134" s="31">
        <v>16400</v>
      </c>
      <c r="H134" s="48">
        <v>16500</v>
      </c>
    </row>
    <row r="135" spans="2:8" ht="24.75" customHeight="1">
      <c r="B135" s="899" t="s">
        <v>304</v>
      </c>
      <c r="C135" s="854" t="s">
        <v>305</v>
      </c>
      <c r="D135" s="895" t="s">
        <v>306</v>
      </c>
      <c r="E135" s="31">
        <v>2900</v>
      </c>
      <c r="F135" s="31">
        <v>3100</v>
      </c>
      <c r="G135" s="31">
        <v>3000</v>
      </c>
      <c r="H135" s="48">
        <v>3105</v>
      </c>
    </row>
    <row r="136" spans="2:8" ht="19.5" customHeight="1">
      <c r="B136" s="899">
        <v>481</v>
      </c>
      <c r="C136" s="854" t="s">
        <v>307</v>
      </c>
      <c r="D136" s="895" t="s">
        <v>308</v>
      </c>
      <c r="E136" s="31">
        <v>420</v>
      </c>
      <c r="F136" s="31">
        <v>630</v>
      </c>
      <c r="G136" s="31">
        <v>540</v>
      </c>
      <c r="H136" s="48">
        <v>4181</v>
      </c>
    </row>
    <row r="137" spans="2:8" ht="36.75" customHeight="1">
      <c r="B137" s="899">
        <v>427</v>
      </c>
      <c r="C137" s="854" t="s">
        <v>309</v>
      </c>
      <c r="D137" s="895" t="s">
        <v>310</v>
      </c>
      <c r="E137" s="31"/>
      <c r="F137" s="31"/>
      <c r="G137" s="31"/>
      <c r="H137" s="48"/>
    </row>
    <row r="138" spans="1:8" ht="36.75" customHeight="1">
      <c r="A138" s="888"/>
      <c r="B138" s="889" t="s">
        <v>311</v>
      </c>
      <c r="C138" s="854" t="s">
        <v>312</v>
      </c>
      <c r="D138" s="895" t="s">
        <v>313</v>
      </c>
      <c r="E138" s="31"/>
      <c r="F138" s="31"/>
      <c r="G138" s="31"/>
      <c r="H138" s="48"/>
    </row>
    <row r="139" spans="1:8" ht="19.5" customHeight="1">
      <c r="A139" s="888"/>
      <c r="B139" s="889"/>
      <c r="C139" s="860" t="s">
        <v>314</v>
      </c>
      <c r="D139" s="895" t="s">
        <v>315</v>
      </c>
      <c r="E139" s="893"/>
      <c r="F139" s="893"/>
      <c r="G139" s="893"/>
      <c r="H139" s="894"/>
    </row>
    <row r="140" spans="1:8" ht="23.25" customHeight="1">
      <c r="A140" s="888"/>
      <c r="B140" s="889"/>
      <c r="C140" s="851" t="s">
        <v>316</v>
      </c>
      <c r="D140" s="895"/>
      <c r="E140" s="733"/>
      <c r="F140" s="733"/>
      <c r="G140" s="733"/>
      <c r="H140" s="896"/>
    </row>
    <row r="141" spans="1:8" ht="19.5" customHeight="1">
      <c r="A141" s="888"/>
      <c r="B141" s="889"/>
      <c r="C141" s="860" t="s">
        <v>317</v>
      </c>
      <c r="D141" s="895" t="s">
        <v>318</v>
      </c>
      <c r="E141" s="893">
        <v>128746</v>
      </c>
      <c r="F141" s="893">
        <v>134856</v>
      </c>
      <c r="G141" s="893">
        <v>132366</v>
      </c>
      <c r="H141" s="894">
        <v>169794</v>
      </c>
    </row>
    <row r="142" spans="1:8" ht="14.25" customHeight="1">
      <c r="A142" s="888"/>
      <c r="B142" s="889"/>
      <c r="C142" s="851" t="s">
        <v>319</v>
      </c>
      <c r="D142" s="895"/>
      <c r="E142" s="733"/>
      <c r="F142" s="733"/>
      <c r="G142" s="733"/>
      <c r="H142" s="896"/>
    </row>
    <row r="143" spans="1:8" ht="19.5" customHeight="1">
      <c r="A143" s="888"/>
      <c r="B143" s="903">
        <v>89</v>
      </c>
      <c r="C143" s="904" t="s">
        <v>320</v>
      </c>
      <c r="D143" s="905" t="s">
        <v>321</v>
      </c>
      <c r="E143" s="38">
        <v>57700</v>
      </c>
      <c r="F143" s="38">
        <v>59600</v>
      </c>
      <c r="G143" s="38">
        <v>58400</v>
      </c>
      <c r="H143" s="49">
        <v>58200</v>
      </c>
    </row>
  </sheetData>
  <sheetProtection/>
  <mergeCells count="113">
    <mergeCell ref="B2:H2"/>
    <mergeCell ref="E4:H4"/>
    <mergeCell ref="B4:B5"/>
    <mergeCell ref="B9:B10"/>
    <mergeCell ref="B11:B12"/>
    <mergeCell ref="B18:B19"/>
    <mergeCell ref="B28:B29"/>
    <mergeCell ref="B41:B42"/>
    <mergeCell ref="B50:B51"/>
    <mergeCell ref="B57:B58"/>
    <mergeCell ref="B62:B63"/>
    <mergeCell ref="B77:B78"/>
    <mergeCell ref="B92:B93"/>
    <mergeCell ref="B94:B95"/>
    <mergeCell ref="B99:B100"/>
    <mergeCell ref="B111:B112"/>
    <mergeCell ref="B114:B115"/>
    <mergeCell ref="B124:B125"/>
    <mergeCell ref="B132:B133"/>
    <mergeCell ref="B139:B140"/>
    <mergeCell ref="B141:B142"/>
    <mergeCell ref="C4:C5"/>
    <mergeCell ref="D4:D5"/>
    <mergeCell ref="D9:D10"/>
    <mergeCell ref="D11:D12"/>
    <mergeCell ref="D18:D19"/>
    <mergeCell ref="D28:D29"/>
    <mergeCell ref="D41:D42"/>
    <mergeCell ref="D50:D51"/>
    <mergeCell ref="D57:D58"/>
    <mergeCell ref="D62:D63"/>
    <mergeCell ref="D77:D78"/>
    <mergeCell ref="D92:D93"/>
    <mergeCell ref="D94:D95"/>
    <mergeCell ref="D99:D100"/>
    <mergeCell ref="D111:D112"/>
    <mergeCell ref="D114:D115"/>
    <mergeCell ref="D124:D125"/>
    <mergeCell ref="D132:D133"/>
    <mergeCell ref="D139:D140"/>
    <mergeCell ref="D141:D142"/>
    <mergeCell ref="E9:E10"/>
    <mergeCell ref="E11:E12"/>
    <mergeCell ref="E18:E19"/>
    <mergeCell ref="E28:E29"/>
    <mergeCell ref="E41:E42"/>
    <mergeCell ref="E50:E51"/>
    <mergeCell ref="E57:E58"/>
    <mergeCell ref="E62:E63"/>
    <mergeCell ref="E77:E78"/>
    <mergeCell ref="E92:E93"/>
    <mergeCell ref="E94:E95"/>
    <mergeCell ref="E99:E100"/>
    <mergeCell ref="E111:E112"/>
    <mergeCell ref="E114:E115"/>
    <mergeCell ref="E124:E125"/>
    <mergeCell ref="E132:E133"/>
    <mergeCell ref="E139:E140"/>
    <mergeCell ref="E141:E142"/>
    <mergeCell ref="F9:F10"/>
    <mergeCell ref="F11:F12"/>
    <mergeCell ref="F18:F19"/>
    <mergeCell ref="F28:F29"/>
    <mergeCell ref="F41:F42"/>
    <mergeCell ref="F50:F51"/>
    <mergeCell ref="F57:F58"/>
    <mergeCell ref="F62:F63"/>
    <mergeCell ref="F77:F78"/>
    <mergeCell ref="F92:F93"/>
    <mergeCell ref="F94:F95"/>
    <mergeCell ref="F99:F100"/>
    <mergeCell ref="F111:F112"/>
    <mergeCell ref="F114:F115"/>
    <mergeCell ref="F124:F125"/>
    <mergeCell ref="F132:F133"/>
    <mergeCell ref="F139:F140"/>
    <mergeCell ref="F141:F142"/>
    <mergeCell ref="G9:G10"/>
    <mergeCell ref="G11:G12"/>
    <mergeCell ref="G18:G19"/>
    <mergeCell ref="G28:G29"/>
    <mergeCell ref="G41:G42"/>
    <mergeCell ref="G50:G51"/>
    <mergeCell ref="G57:G58"/>
    <mergeCell ref="G62:G63"/>
    <mergeCell ref="G77:G78"/>
    <mergeCell ref="G92:G93"/>
    <mergeCell ref="G94:G95"/>
    <mergeCell ref="G99:G100"/>
    <mergeCell ref="G111:G112"/>
    <mergeCell ref="G114:G115"/>
    <mergeCell ref="G124:G125"/>
    <mergeCell ref="G132:G133"/>
    <mergeCell ref="G139:G140"/>
    <mergeCell ref="G141:G142"/>
    <mergeCell ref="H9:H10"/>
    <mergeCell ref="H11:H12"/>
    <mergeCell ref="H18:H19"/>
    <mergeCell ref="H28:H29"/>
    <mergeCell ref="H41:H42"/>
    <mergeCell ref="H50:H51"/>
    <mergeCell ref="H57:H58"/>
    <mergeCell ref="H62:H63"/>
    <mergeCell ref="H77:H78"/>
    <mergeCell ref="H92:H93"/>
    <mergeCell ref="H94:H95"/>
    <mergeCell ref="H99:H100"/>
    <mergeCell ref="H111:H112"/>
    <mergeCell ref="H114:H115"/>
    <mergeCell ref="H124:H125"/>
    <mergeCell ref="H132:H133"/>
    <mergeCell ref="H139:H140"/>
    <mergeCell ref="H141:H142"/>
  </mergeCells>
  <printOptions horizontalCentered="1"/>
  <pageMargins left="0.31" right="0.31" top="0.75" bottom="0.75" header="0.31" footer="0.31"/>
  <pageSetup horizontalDpi="600" verticalDpi="600" orientation="portrait" paperSize="9" scale="68"/>
  <ignoredErrors>
    <ignoredError sqref="B8:B88 D8:D1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workbookViewId="0" topLeftCell="A52">
      <selection activeCell="H26" sqref="H26"/>
    </sheetView>
  </sheetViews>
  <sheetFormatPr defaultColWidth="9.140625" defaultRowHeight="12.75"/>
  <cols>
    <col min="1" max="1" width="3.00390625" style="827" customWidth="1"/>
    <col min="2" max="2" width="18.7109375" style="827" customWidth="1"/>
    <col min="3" max="3" width="69.7109375" style="827" customWidth="1"/>
    <col min="4" max="4" width="9.140625" style="827" customWidth="1"/>
    <col min="5" max="8" width="15.7109375" style="828" customWidth="1"/>
    <col min="9" max="16384" width="9.140625" style="827" customWidth="1"/>
  </cols>
  <sheetData>
    <row r="1" spans="8:10" ht="15.75">
      <c r="H1" s="829" t="s">
        <v>617</v>
      </c>
      <c r="I1" s="863"/>
      <c r="J1" s="863"/>
    </row>
    <row r="2" spans="2:8" ht="20.25" customHeight="1">
      <c r="B2" s="830" t="s">
        <v>323</v>
      </c>
      <c r="C2" s="830"/>
      <c r="D2" s="830"/>
      <c r="E2" s="830"/>
      <c r="F2" s="830"/>
      <c r="G2" s="830"/>
      <c r="H2" s="830"/>
    </row>
    <row r="3" spans="2:8" ht="12" customHeight="1">
      <c r="B3" s="830" t="s">
        <v>618</v>
      </c>
      <c r="C3" s="830"/>
      <c r="D3" s="830"/>
      <c r="E3" s="830"/>
      <c r="F3" s="830"/>
      <c r="G3" s="830"/>
      <c r="H3" s="830"/>
    </row>
    <row r="4" spans="2:8" ht="15.75">
      <c r="B4" s="831"/>
      <c r="C4" s="831"/>
      <c r="D4" s="831"/>
      <c r="E4" s="832"/>
      <c r="F4" s="832"/>
      <c r="G4" s="832"/>
      <c r="H4" s="833" t="s">
        <v>2</v>
      </c>
    </row>
    <row r="5" spans="2:8" ht="2.25" customHeight="1">
      <c r="B5" s="831"/>
      <c r="C5" s="831"/>
      <c r="D5" s="831"/>
      <c r="E5" s="834"/>
      <c r="F5" s="834"/>
      <c r="G5" s="834"/>
      <c r="H5" s="835"/>
    </row>
    <row r="6" spans="1:8" ht="15.75">
      <c r="A6" s="836"/>
      <c r="B6" s="837" t="s">
        <v>3</v>
      </c>
      <c r="C6" s="838" t="s">
        <v>4</v>
      </c>
      <c r="D6" s="838" t="s">
        <v>5</v>
      </c>
      <c r="E6" s="839" t="s">
        <v>611</v>
      </c>
      <c r="F6" s="840"/>
      <c r="G6" s="840"/>
      <c r="H6" s="841"/>
    </row>
    <row r="7" spans="1:8" ht="31.5" customHeight="1">
      <c r="A7" s="836"/>
      <c r="B7" s="842"/>
      <c r="C7" s="843"/>
      <c r="D7" s="843"/>
      <c r="E7" s="843" t="s">
        <v>619</v>
      </c>
      <c r="F7" s="843" t="s">
        <v>620</v>
      </c>
      <c r="G7" s="843" t="s">
        <v>621</v>
      </c>
      <c r="H7" s="844" t="s">
        <v>622</v>
      </c>
    </row>
    <row r="8" spans="1:8" ht="14.25" customHeight="1">
      <c r="A8" s="836"/>
      <c r="B8" s="789">
        <v>1</v>
      </c>
      <c r="C8" s="790">
        <v>2</v>
      </c>
      <c r="D8" s="790">
        <v>3</v>
      </c>
      <c r="E8" s="790">
        <v>4</v>
      </c>
      <c r="F8" s="790">
        <v>5</v>
      </c>
      <c r="G8" s="790">
        <v>6</v>
      </c>
      <c r="H8" s="791">
        <v>7</v>
      </c>
    </row>
    <row r="9" spans="1:8" ht="19.5" customHeight="1">
      <c r="A9" s="836"/>
      <c r="B9" s="845"/>
      <c r="C9" s="846" t="s">
        <v>327</v>
      </c>
      <c r="D9" s="847">
        <v>1001</v>
      </c>
      <c r="E9" s="848">
        <v>86760</v>
      </c>
      <c r="F9" s="848">
        <v>167960</v>
      </c>
      <c r="G9" s="848">
        <v>260855</v>
      </c>
      <c r="H9" s="849">
        <v>395626</v>
      </c>
    </row>
    <row r="10" spans="1:8" ht="12" customHeight="1">
      <c r="A10" s="836"/>
      <c r="B10" s="850"/>
      <c r="C10" s="851" t="s">
        <v>328</v>
      </c>
      <c r="D10" s="811"/>
      <c r="E10" s="852"/>
      <c r="F10" s="852"/>
      <c r="G10" s="852"/>
      <c r="H10" s="853"/>
    </row>
    <row r="11" spans="1:8" ht="19.5" customHeight="1">
      <c r="A11" s="836"/>
      <c r="B11" s="850">
        <v>60</v>
      </c>
      <c r="C11" s="854" t="s">
        <v>329</v>
      </c>
      <c r="D11" s="811">
        <v>1002</v>
      </c>
      <c r="E11" s="855"/>
      <c r="F11" s="855"/>
      <c r="G11" s="855"/>
      <c r="H11" s="856"/>
    </row>
    <row r="12" spans="1:8" ht="19.5" customHeight="1">
      <c r="A12" s="836"/>
      <c r="B12" s="850" t="s">
        <v>330</v>
      </c>
      <c r="C12" s="854" t="s">
        <v>331</v>
      </c>
      <c r="D12" s="811">
        <v>1003</v>
      </c>
      <c r="E12" s="857"/>
      <c r="F12" s="857"/>
      <c r="G12" s="857"/>
      <c r="H12" s="858"/>
    </row>
    <row r="13" spans="1:8" ht="19.5" customHeight="1">
      <c r="A13" s="836"/>
      <c r="B13" s="850" t="s">
        <v>332</v>
      </c>
      <c r="C13" s="854" t="s">
        <v>333</v>
      </c>
      <c r="D13" s="811">
        <v>1004</v>
      </c>
      <c r="E13" s="857"/>
      <c r="F13" s="857"/>
      <c r="G13" s="857"/>
      <c r="H13" s="858"/>
    </row>
    <row r="14" spans="1:8" ht="19.5" customHeight="1">
      <c r="A14" s="836"/>
      <c r="B14" s="850">
        <v>61</v>
      </c>
      <c r="C14" s="854" t="s">
        <v>334</v>
      </c>
      <c r="D14" s="811">
        <v>1005</v>
      </c>
      <c r="E14" s="857">
        <v>83610</v>
      </c>
      <c r="F14" s="857">
        <v>163360</v>
      </c>
      <c r="G14" s="857">
        <v>255655</v>
      </c>
      <c r="H14" s="858">
        <v>362880</v>
      </c>
    </row>
    <row r="15" spans="1:8" ht="19.5" customHeight="1">
      <c r="A15" s="836"/>
      <c r="B15" s="850" t="s">
        <v>335</v>
      </c>
      <c r="C15" s="854" t="s">
        <v>336</v>
      </c>
      <c r="D15" s="811">
        <v>1006</v>
      </c>
      <c r="E15" s="857">
        <v>83610</v>
      </c>
      <c r="F15" s="857">
        <v>163360</v>
      </c>
      <c r="G15" s="857">
        <v>255655</v>
      </c>
      <c r="H15" s="858">
        <v>362880</v>
      </c>
    </row>
    <row r="16" spans="1:8" ht="19.5" customHeight="1">
      <c r="A16" s="836"/>
      <c r="B16" s="850" t="s">
        <v>337</v>
      </c>
      <c r="C16" s="854" t="s">
        <v>338</v>
      </c>
      <c r="D16" s="811">
        <v>1007</v>
      </c>
      <c r="E16" s="857"/>
      <c r="F16" s="857"/>
      <c r="G16" s="857"/>
      <c r="H16" s="858"/>
    </row>
    <row r="17" spans="1:8" ht="19.5" customHeight="1">
      <c r="A17" s="836"/>
      <c r="B17" s="850">
        <v>62</v>
      </c>
      <c r="C17" s="854" t="s">
        <v>339</v>
      </c>
      <c r="D17" s="811">
        <v>1008</v>
      </c>
      <c r="E17" s="857"/>
      <c r="F17" s="857"/>
      <c r="G17" s="857"/>
      <c r="H17" s="858"/>
    </row>
    <row r="18" spans="1:8" ht="19.5" customHeight="1">
      <c r="A18" s="836"/>
      <c r="B18" s="850">
        <v>630</v>
      </c>
      <c r="C18" s="854" t="s">
        <v>340</v>
      </c>
      <c r="D18" s="811">
        <v>1009</v>
      </c>
      <c r="E18" s="857"/>
      <c r="F18" s="857"/>
      <c r="G18" s="857"/>
      <c r="H18" s="858"/>
    </row>
    <row r="19" spans="1:8" ht="19.5" customHeight="1">
      <c r="A19" s="836"/>
      <c r="B19" s="850">
        <v>631</v>
      </c>
      <c r="C19" s="854" t="s">
        <v>341</v>
      </c>
      <c r="D19" s="811">
        <v>1010</v>
      </c>
      <c r="E19" s="857"/>
      <c r="F19" s="857"/>
      <c r="G19" s="857"/>
      <c r="H19" s="858"/>
    </row>
    <row r="20" spans="1:8" ht="19.5" customHeight="1">
      <c r="A20" s="836"/>
      <c r="B20" s="850" t="s">
        <v>342</v>
      </c>
      <c r="C20" s="854" t="s">
        <v>343</v>
      </c>
      <c r="D20" s="811">
        <v>1011</v>
      </c>
      <c r="E20" s="857">
        <v>3150</v>
      </c>
      <c r="F20" s="857">
        <v>4600</v>
      </c>
      <c r="G20" s="857">
        <v>5200</v>
      </c>
      <c r="H20" s="858">
        <v>32746</v>
      </c>
    </row>
    <row r="21" spans="1:8" ht="25.5" customHeight="1">
      <c r="A21" s="836"/>
      <c r="B21" s="850" t="s">
        <v>344</v>
      </c>
      <c r="C21" s="854" t="s">
        <v>345</v>
      </c>
      <c r="D21" s="811">
        <v>1012</v>
      </c>
      <c r="E21" s="857"/>
      <c r="F21" s="857"/>
      <c r="G21" s="857"/>
      <c r="H21" s="858"/>
    </row>
    <row r="22" spans="1:8" ht="19.5" customHeight="1">
      <c r="A22" s="836"/>
      <c r="B22" s="850"/>
      <c r="C22" s="859" t="s">
        <v>346</v>
      </c>
      <c r="D22" s="811">
        <v>1013</v>
      </c>
      <c r="E22" s="857">
        <v>82523</v>
      </c>
      <c r="F22" s="857">
        <v>163728</v>
      </c>
      <c r="G22" s="857">
        <v>255000</v>
      </c>
      <c r="H22" s="858">
        <v>367500</v>
      </c>
    </row>
    <row r="23" spans="1:8" ht="19.5" customHeight="1">
      <c r="A23" s="836"/>
      <c r="B23" s="850">
        <v>50</v>
      </c>
      <c r="C23" s="854" t="s">
        <v>347</v>
      </c>
      <c r="D23" s="811">
        <v>1014</v>
      </c>
      <c r="E23" s="857"/>
      <c r="F23" s="857"/>
      <c r="G23" s="857"/>
      <c r="H23" s="858"/>
    </row>
    <row r="24" spans="1:8" ht="19.5" customHeight="1">
      <c r="A24" s="836"/>
      <c r="B24" s="850">
        <v>51</v>
      </c>
      <c r="C24" s="854" t="s">
        <v>348</v>
      </c>
      <c r="D24" s="811">
        <v>1015</v>
      </c>
      <c r="E24" s="857">
        <v>7910</v>
      </c>
      <c r="F24" s="857">
        <v>18208</v>
      </c>
      <c r="G24" s="857">
        <v>26700</v>
      </c>
      <c r="H24" s="858">
        <v>53710</v>
      </c>
    </row>
    <row r="25" spans="1:8" ht="25.5" customHeight="1">
      <c r="A25" s="836"/>
      <c r="B25" s="850">
        <v>52</v>
      </c>
      <c r="C25" s="854" t="s">
        <v>349</v>
      </c>
      <c r="D25" s="811">
        <v>1016</v>
      </c>
      <c r="E25" s="857">
        <v>47313</v>
      </c>
      <c r="F25" s="857">
        <v>94400</v>
      </c>
      <c r="G25" s="857">
        <v>141583</v>
      </c>
      <c r="H25" s="858">
        <v>193850</v>
      </c>
    </row>
    <row r="26" spans="1:8" ht="19.5" customHeight="1">
      <c r="A26" s="836"/>
      <c r="B26" s="850">
        <v>520</v>
      </c>
      <c r="C26" s="854" t="s">
        <v>350</v>
      </c>
      <c r="D26" s="811">
        <v>1017</v>
      </c>
      <c r="E26" s="857">
        <v>39111</v>
      </c>
      <c r="F26" s="857">
        <v>78207</v>
      </c>
      <c r="G26" s="857">
        <v>117420</v>
      </c>
      <c r="H26" s="858">
        <v>156270</v>
      </c>
    </row>
    <row r="27" spans="1:8" ht="19.5" customHeight="1">
      <c r="A27" s="836"/>
      <c r="B27" s="850">
        <v>521</v>
      </c>
      <c r="C27" s="854" t="s">
        <v>351</v>
      </c>
      <c r="D27" s="811">
        <v>1018</v>
      </c>
      <c r="E27" s="857">
        <v>6316</v>
      </c>
      <c r="F27" s="857">
        <v>12630</v>
      </c>
      <c r="G27" s="857">
        <v>18963</v>
      </c>
      <c r="H27" s="858">
        <v>25230</v>
      </c>
    </row>
    <row r="28" spans="1:8" ht="19.5" customHeight="1">
      <c r="A28" s="836"/>
      <c r="B28" s="850" t="s">
        <v>623</v>
      </c>
      <c r="C28" s="854" t="s">
        <v>353</v>
      </c>
      <c r="D28" s="811">
        <v>1019</v>
      </c>
      <c r="E28" s="857">
        <v>1886</v>
      </c>
      <c r="F28" s="857">
        <v>3563</v>
      </c>
      <c r="G28" s="857">
        <v>5200</v>
      </c>
      <c r="H28" s="858">
        <v>12350</v>
      </c>
    </row>
    <row r="29" spans="1:8" ht="19.5" customHeight="1">
      <c r="A29" s="836"/>
      <c r="B29" s="850">
        <v>540</v>
      </c>
      <c r="C29" s="854" t="s">
        <v>354</v>
      </c>
      <c r="D29" s="811">
        <v>1020</v>
      </c>
      <c r="E29" s="857">
        <v>2900</v>
      </c>
      <c r="F29" s="857">
        <v>5800</v>
      </c>
      <c r="G29" s="857">
        <v>8900</v>
      </c>
      <c r="H29" s="858">
        <v>14500</v>
      </c>
    </row>
    <row r="30" spans="1:8" ht="25.5" customHeight="1">
      <c r="A30" s="836"/>
      <c r="B30" s="850" t="s">
        <v>355</v>
      </c>
      <c r="C30" s="854" t="s">
        <v>356</v>
      </c>
      <c r="D30" s="811">
        <v>1021</v>
      </c>
      <c r="E30" s="857"/>
      <c r="F30" s="857"/>
      <c r="G30" s="857"/>
      <c r="H30" s="858"/>
    </row>
    <row r="31" spans="1:8" ht="19.5" customHeight="1">
      <c r="A31" s="836"/>
      <c r="B31" s="850">
        <v>53</v>
      </c>
      <c r="C31" s="854" t="s">
        <v>357</v>
      </c>
      <c r="D31" s="811">
        <v>1022</v>
      </c>
      <c r="E31" s="857">
        <v>21800</v>
      </c>
      <c r="F31" s="857">
        <v>39400</v>
      </c>
      <c r="G31" s="857">
        <v>68017</v>
      </c>
      <c r="H31" s="858">
        <v>85540</v>
      </c>
    </row>
    <row r="32" spans="1:8" ht="19.5" customHeight="1">
      <c r="A32" s="836"/>
      <c r="B32" s="850" t="s">
        <v>358</v>
      </c>
      <c r="C32" s="854" t="s">
        <v>359</v>
      </c>
      <c r="D32" s="811">
        <v>1023</v>
      </c>
      <c r="E32" s="857">
        <v>800</v>
      </c>
      <c r="F32" s="857">
        <v>1600</v>
      </c>
      <c r="G32" s="857">
        <v>2100</v>
      </c>
      <c r="H32" s="858">
        <v>3000</v>
      </c>
    </row>
    <row r="33" spans="1:8" ht="19.5" customHeight="1">
      <c r="A33" s="836"/>
      <c r="B33" s="850">
        <v>55</v>
      </c>
      <c r="C33" s="854" t="s">
        <v>360</v>
      </c>
      <c r="D33" s="811">
        <v>1024</v>
      </c>
      <c r="E33" s="857">
        <v>1800</v>
      </c>
      <c r="F33" s="857">
        <v>4320</v>
      </c>
      <c r="G33" s="857">
        <v>7700</v>
      </c>
      <c r="H33" s="858">
        <v>16900</v>
      </c>
    </row>
    <row r="34" spans="1:8" ht="19.5" customHeight="1">
      <c r="A34" s="836"/>
      <c r="B34" s="850"/>
      <c r="C34" s="859" t="s">
        <v>361</v>
      </c>
      <c r="D34" s="811">
        <v>1025</v>
      </c>
      <c r="E34" s="857">
        <v>4237</v>
      </c>
      <c r="F34" s="857">
        <v>4232</v>
      </c>
      <c r="G34" s="857">
        <v>5855</v>
      </c>
      <c r="H34" s="858">
        <v>28126</v>
      </c>
    </row>
    <row r="35" spans="1:8" ht="19.5" customHeight="1">
      <c r="A35" s="836"/>
      <c r="B35" s="850"/>
      <c r="C35" s="859" t="s">
        <v>362</v>
      </c>
      <c r="D35" s="811">
        <v>1026</v>
      </c>
      <c r="E35" s="857"/>
      <c r="F35" s="857"/>
      <c r="G35" s="857"/>
      <c r="H35" s="858"/>
    </row>
    <row r="36" spans="1:8" ht="19.5" customHeight="1">
      <c r="A36" s="836"/>
      <c r="B36" s="850"/>
      <c r="C36" s="860" t="s">
        <v>363</v>
      </c>
      <c r="D36" s="811">
        <v>1027</v>
      </c>
      <c r="E36" s="861">
        <v>1120</v>
      </c>
      <c r="F36" s="861">
        <v>2520</v>
      </c>
      <c r="G36" s="861">
        <v>3610</v>
      </c>
      <c r="H36" s="862">
        <v>4500</v>
      </c>
    </row>
    <row r="37" spans="1:8" ht="10.5" customHeight="1">
      <c r="A37" s="836"/>
      <c r="B37" s="850"/>
      <c r="C37" s="851" t="s">
        <v>364</v>
      </c>
      <c r="D37" s="811"/>
      <c r="E37" s="855"/>
      <c r="F37" s="855"/>
      <c r="G37" s="855"/>
      <c r="H37" s="856"/>
    </row>
    <row r="38" spans="1:8" ht="24" customHeight="1">
      <c r="A38" s="836"/>
      <c r="B38" s="850" t="s">
        <v>365</v>
      </c>
      <c r="C38" s="854" t="s">
        <v>366</v>
      </c>
      <c r="D38" s="811">
        <v>1028</v>
      </c>
      <c r="E38" s="857"/>
      <c r="F38" s="857"/>
      <c r="G38" s="857"/>
      <c r="H38" s="858"/>
    </row>
    <row r="39" spans="1:8" ht="19.5" customHeight="1">
      <c r="A39" s="836"/>
      <c r="B39" s="850">
        <v>662</v>
      </c>
      <c r="C39" s="854" t="s">
        <v>367</v>
      </c>
      <c r="D39" s="811">
        <v>1029</v>
      </c>
      <c r="E39" s="857">
        <v>1120</v>
      </c>
      <c r="F39" s="857">
        <v>2520</v>
      </c>
      <c r="G39" s="857">
        <v>3610</v>
      </c>
      <c r="H39" s="858">
        <v>4500</v>
      </c>
    </row>
    <row r="40" spans="1:8" ht="19.5" customHeight="1">
      <c r="A40" s="836"/>
      <c r="B40" s="850" t="s">
        <v>368</v>
      </c>
      <c r="C40" s="854" t="s">
        <v>369</v>
      </c>
      <c r="D40" s="811">
        <v>1030</v>
      </c>
      <c r="E40" s="857"/>
      <c r="F40" s="857"/>
      <c r="G40" s="857"/>
      <c r="H40" s="858"/>
    </row>
    <row r="41" spans="1:8" ht="19.5" customHeight="1">
      <c r="A41" s="836"/>
      <c r="B41" s="850" t="s">
        <v>370</v>
      </c>
      <c r="C41" s="854" t="s">
        <v>371</v>
      </c>
      <c r="D41" s="811">
        <v>1031</v>
      </c>
      <c r="E41" s="857"/>
      <c r="F41" s="857"/>
      <c r="G41" s="857"/>
      <c r="H41" s="858"/>
    </row>
    <row r="42" spans="1:8" ht="19.5" customHeight="1">
      <c r="A42" s="836"/>
      <c r="B42" s="850"/>
      <c r="C42" s="860" t="s">
        <v>372</v>
      </c>
      <c r="D42" s="811">
        <v>1032</v>
      </c>
      <c r="E42" s="861">
        <v>65</v>
      </c>
      <c r="F42" s="861">
        <v>160</v>
      </c>
      <c r="G42" s="861">
        <v>250</v>
      </c>
      <c r="H42" s="862">
        <v>500</v>
      </c>
    </row>
    <row r="43" spans="1:8" ht="10.5" customHeight="1">
      <c r="A43" s="836"/>
      <c r="B43" s="850"/>
      <c r="C43" s="851" t="s">
        <v>373</v>
      </c>
      <c r="D43" s="811"/>
      <c r="E43" s="855"/>
      <c r="F43" s="855"/>
      <c r="G43" s="855"/>
      <c r="H43" s="856"/>
    </row>
    <row r="44" spans="1:8" ht="27.75" customHeight="1">
      <c r="A44" s="836"/>
      <c r="B44" s="850" t="s">
        <v>374</v>
      </c>
      <c r="C44" s="854" t="s">
        <v>375</v>
      </c>
      <c r="D44" s="811">
        <v>1033</v>
      </c>
      <c r="E44" s="857"/>
      <c r="F44" s="857"/>
      <c r="G44" s="857"/>
      <c r="H44" s="858"/>
    </row>
    <row r="45" spans="1:8" ht="19.5" customHeight="1">
      <c r="A45" s="836"/>
      <c r="B45" s="850">
        <v>562</v>
      </c>
      <c r="C45" s="854" t="s">
        <v>376</v>
      </c>
      <c r="D45" s="811">
        <v>1034</v>
      </c>
      <c r="E45" s="857">
        <v>65</v>
      </c>
      <c r="F45" s="857">
        <v>160</v>
      </c>
      <c r="G45" s="857">
        <v>250</v>
      </c>
      <c r="H45" s="858">
        <v>500</v>
      </c>
    </row>
    <row r="46" spans="1:8" ht="19.5" customHeight="1">
      <c r="A46" s="836"/>
      <c r="B46" s="850" t="s">
        <v>377</v>
      </c>
      <c r="C46" s="854" t="s">
        <v>378</v>
      </c>
      <c r="D46" s="811">
        <v>1035</v>
      </c>
      <c r="E46" s="857"/>
      <c r="F46" s="857"/>
      <c r="G46" s="857"/>
      <c r="H46" s="858"/>
    </row>
    <row r="47" spans="1:8" ht="19.5" customHeight="1">
      <c r="A47" s="836"/>
      <c r="B47" s="850" t="s">
        <v>379</v>
      </c>
      <c r="C47" s="854" t="s">
        <v>380</v>
      </c>
      <c r="D47" s="811">
        <v>1036</v>
      </c>
      <c r="E47" s="857"/>
      <c r="F47" s="857"/>
      <c r="G47" s="857"/>
      <c r="H47" s="858"/>
    </row>
    <row r="48" spans="1:8" ht="19.5" customHeight="1">
      <c r="A48" s="836"/>
      <c r="B48" s="850"/>
      <c r="C48" s="859" t="s">
        <v>381</v>
      </c>
      <c r="D48" s="811">
        <v>1037</v>
      </c>
      <c r="E48" s="857">
        <v>1055</v>
      </c>
      <c r="F48" s="857">
        <v>2360</v>
      </c>
      <c r="G48" s="857">
        <v>3360</v>
      </c>
      <c r="H48" s="858">
        <v>4000</v>
      </c>
    </row>
    <row r="49" spans="1:8" ht="19.5" customHeight="1">
      <c r="A49" s="836"/>
      <c r="B49" s="850"/>
      <c r="C49" s="859" t="s">
        <v>382</v>
      </c>
      <c r="D49" s="811">
        <v>1038</v>
      </c>
      <c r="E49" s="857"/>
      <c r="F49" s="857"/>
      <c r="G49" s="857"/>
      <c r="H49" s="858"/>
    </row>
    <row r="50" spans="1:8" ht="28.5" customHeight="1">
      <c r="A50" s="836"/>
      <c r="B50" s="850" t="s">
        <v>383</v>
      </c>
      <c r="C50" s="859" t="s">
        <v>384</v>
      </c>
      <c r="D50" s="811">
        <v>1039</v>
      </c>
      <c r="E50" s="857"/>
      <c r="F50" s="857"/>
      <c r="G50" s="857"/>
      <c r="H50" s="858"/>
    </row>
    <row r="51" spans="1:8" ht="30" customHeight="1">
      <c r="A51" s="836"/>
      <c r="B51" s="850" t="s">
        <v>385</v>
      </c>
      <c r="C51" s="859" t="s">
        <v>386</v>
      </c>
      <c r="D51" s="811">
        <v>1040</v>
      </c>
      <c r="E51" s="857">
        <v>1452</v>
      </c>
      <c r="F51" s="857">
        <v>512</v>
      </c>
      <c r="G51" s="857">
        <v>2695</v>
      </c>
      <c r="H51" s="858">
        <v>3000</v>
      </c>
    </row>
    <row r="52" spans="1:8" ht="19.5" customHeight="1">
      <c r="A52" s="836"/>
      <c r="B52" s="850">
        <v>67</v>
      </c>
      <c r="C52" s="859" t="s">
        <v>387</v>
      </c>
      <c r="D52" s="811">
        <v>1041</v>
      </c>
      <c r="E52" s="857">
        <v>410</v>
      </c>
      <c r="F52" s="857">
        <v>450</v>
      </c>
      <c r="G52" s="857">
        <v>720</v>
      </c>
      <c r="H52" s="858">
        <v>1000</v>
      </c>
    </row>
    <row r="53" spans="1:8" ht="19.5" customHeight="1">
      <c r="A53" s="836"/>
      <c r="B53" s="850">
        <v>57</v>
      </c>
      <c r="C53" s="859" t="s">
        <v>388</v>
      </c>
      <c r="D53" s="811">
        <v>1042</v>
      </c>
      <c r="E53" s="857">
        <v>1030</v>
      </c>
      <c r="F53" s="857">
        <v>1700</v>
      </c>
      <c r="G53" s="857">
        <v>3100</v>
      </c>
      <c r="H53" s="858">
        <v>2250</v>
      </c>
    </row>
    <row r="54" spans="1:8" ht="19.5" customHeight="1">
      <c r="A54" s="836"/>
      <c r="B54" s="850"/>
      <c r="C54" s="860" t="s">
        <v>389</v>
      </c>
      <c r="D54" s="811">
        <v>1043</v>
      </c>
      <c r="E54" s="861">
        <v>88290</v>
      </c>
      <c r="F54" s="861">
        <v>170930</v>
      </c>
      <c r="G54" s="861">
        <v>265185</v>
      </c>
      <c r="H54" s="862">
        <v>401126</v>
      </c>
    </row>
    <row r="55" spans="1:8" ht="12" customHeight="1">
      <c r="A55" s="836"/>
      <c r="B55" s="850"/>
      <c r="C55" s="851" t="s">
        <v>390</v>
      </c>
      <c r="D55" s="811"/>
      <c r="E55" s="855"/>
      <c r="F55" s="855"/>
      <c r="G55" s="855"/>
      <c r="H55" s="856"/>
    </row>
    <row r="56" spans="1:8" ht="19.5" customHeight="1">
      <c r="A56" s="836"/>
      <c r="B56" s="850"/>
      <c r="C56" s="860" t="s">
        <v>391</v>
      </c>
      <c r="D56" s="811">
        <v>1044</v>
      </c>
      <c r="E56" s="861">
        <v>85070</v>
      </c>
      <c r="F56" s="861">
        <v>166100</v>
      </c>
      <c r="G56" s="861">
        <v>261045</v>
      </c>
      <c r="H56" s="862">
        <v>373250</v>
      </c>
    </row>
    <row r="57" spans="1:8" ht="13.5" customHeight="1">
      <c r="A57" s="836"/>
      <c r="B57" s="850"/>
      <c r="C57" s="851" t="s">
        <v>392</v>
      </c>
      <c r="D57" s="811"/>
      <c r="E57" s="855"/>
      <c r="F57" s="855"/>
      <c r="G57" s="855"/>
      <c r="H57" s="856"/>
    </row>
    <row r="58" spans="1:8" ht="19.5" customHeight="1">
      <c r="A58" s="836"/>
      <c r="B58" s="850"/>
      <c r="C58" s="859" t="s">
        <v>393</v>
      </c>
      <c r="D58" s="811">
        <v>1045</v>
      </c>
      <c r="E58" s="857">
        <v>3220</v>
      </c>
      <c r="F58" s="857">
        <v>4830</v>
      </c>
      <c r="G58" s="857">
        <v>4140</v>
      </c>
      <c r="H58" s="858">
        <v>27876</v>
      </c>
    </row>
    <row r="59" spans="1:8" ht="19.5" customHeight="1">
      <c r="A59" s="836"/>
      <c r="B59" s="850"/>
      <c r="C59" s="859" t="s">
        <v>394</v>
      </c>
      <c r="D59" s="811">
        <v>1046</v>
      </c>
      <c r="E59" s="857"/>
      <c r="F59" s="857"/>
      <c r="G59" s="857"/>
      <c r="H59" s="858"/>
    </row>
    <row r="60" spans="1:8" ht="41.25" customHeight="1">
      <c r="A60" s="836"/>
      <c r="B60" s="850" t="s">
        <v>395</v>
      </c>
      <c r="C60" s="859" t="s">
        <v>396</v>
      </c>
      <c r="D60" s="811">
        <v>1047</v>
      </c>
      <c r="E60" s="857"/>
      <c r="F60" s="857"/>
      <c r="G60" s="857"/>
      <c r="H60" s="858"/>
    </row>
    <row r="61" spans="1:8" ht="42" customHeight="1">
      <c r="A61" s="836"/>
      <c r="B61" s="850" t="s">
        <v>397</v>
      </c>
      <c r="C61" s="859" t="s">
        <v>398</v>
      </c>
      <c r="D61" s="811">
        <v>1048</v>
      </c>
      <c r="E61" s="857"/>
      <c r="F61" s="857"/>
      <c r="G61" s="857"/>
      <c r="H61" s="858"/>
    </row>
    <row r="62" spans="1:8" ht="19.5" customHeight="1">
      <c r="A62" s="836"/>
      <c r="B62" s="850"/>
      <c r="C62" s="860" t="s">
        <v>399</v>
      </c>
      <c r="D62" s="811">
        <v>1049</v>
      </c>
      <c r="E62" s="861">
        <v>3220</v>
      </c>
      <c r="F62" s="861">
        <v>4830</v>
      </c>
      <c r="G62" s="861">
        <v>4140</v>
      </c>
      <c r="H62" s="862">
        <v>27876</v>
      </c>
    </row>
    <row r="63" spans="1:8" ht="12.75" customHeight="1">
      <c r="A63" s="836"/>
      <c r="B63" s="850"/>
      <c r="C63" s="851" t="s">
        <v>400</v>
      </c>
      <c r="D63" s="811"/>
      <c r="E63" s="855"/>
      <c r="F63" s="855"/>
      <c r="G63" s="855"/>
      <c r="H63" s="856"/>
    </row>
    <row r="64" spans="1:8" ht="19.5" customHeight="1">
      <c r="A64" s="836"/>
      <c r="B64" s="850"/>
      <c r="C64" s="860" t="s">
        <v>401</v>
      </c>
      <c r="D64" s="811">
        <v>1050</v>
      </c>
      <c r="E64" s="861"/>
      <c r="F64" s="861"/>
      <c r="G64" s="861"/>
      <c r="H64" s="862"/>
    </row>
    <row r="65" spans="1:8" ht="10.5" customHeight="1">
      <c r="A65" s="836"/>
      <c r="B65" s="850"/>
      <c r="C65" s="851" t="s">
        <v>402</v>
      </c>
      <c r="D65" s="811"/>
      <c r="E65" s="855"/>
      <c r="F65" s="855"/>
      <c r="G65" s="855"/>
      <c r="H65" s="856"/>
    </row>
    <row r="66" spans="1:8" ht="19.5" customHeight="1">
      <c r="A66" s="836"/>
      <c r="B66" s="850"/>
      <c r="C66" s="859" t="s">
        <v>403</v>
      </c>
      <c r="D66" s="811"/>
      <c r="E66" s="857"/>
      <c r="F66" s="857"/>
      <c r="G66" s="857"/>
      <c r="H66" s="858"/>
    </row>
    <row r="67" spans="1:8" ht="19.5" customHeight="1">
      <c r="A67" s="836"/>
      <c r="B67" s="850">
        <v>721</v>
      </c>
      <c r="C67" s="854" t="s">
        <v>404</v>
      </c>
      <c r="D67" s="811">
        <v>1051</v>
      </c>
      <c r="E67" s="857">
        <v>420</v>
      </c>
      <c r="F67" s="857">
        <v>630</v>
      </c>
      <c r="G67" s="857">
        <v>540</v>
      </c>
      <c r="H67" s="858">
        <v>4181</v>
      </c>
    </row>
    <row r="68" spans="1:8" ht="19.5" customHeight="1">
      <c r="A68" s="836"/>
      <c r="B68" s="850" t="s">
        <v>405</v>
      </c>
      <c r="C68" s="854" t="s">
        <v>406</v>
      </c>
      <c r="D68" s="811">
        <v>1052</v>
      </c>
      <c r="E68" s="857"/>
      <c r="F68" s="857"/>
      <c r="G68" s="857"/>
      <c r="H68" s="858"/>
    </row>
    <row r="69" spans="1:8" ht="19.5" customHeight="1">
      <c r="A69" s="836"/>
      <c r="B69" s="850" t="s">
        <v>407</v>
      </c>
      <c r="C69" s="854" t="s">
        <v>408</v>
      </c>
      <c r="D69" s="811">
        <v>1053</v>
      </c>
      <c r="E69" s="857"/>
      <c r="F69" s="857"/>
      <c r="G69" s="857"/>
      <c r="H69" s="858"/>
    </row>
    <row r="70" spans="1:8" ht="19.5" customHeight="1">
      <c r="A70" s="836"/>
      <c r="B70" s="850">
        <v>723</v>
      </c>
      <c r="C70" s="859" t="s">
        <v>409</v>
      </c>
      <c r="D70" s="811">
        <v>1054</v>
      </c>
      <c r="E70" s="857"/>
      <c r="F70" s="857"/>
      <c r="G70" s="857"/>
      <c r="H70" s="858"/>
    </row>
    <row r="71" spans="1:8" ht="19.5" customHeight="1">
      <c r="A71" s="836"/>
      <c r="B71" s="850"/>
      <c r="C71" s="860" t="s">
        <v>410</v>
      </c>
      <c r="D71" s="811">
        <v>1055</v>
      </c>
      <c r="E71" s="861">
        <v>2800</v>
      </c>
      <c r="F71" s="861">
        <v>4200</v>
      </c>
      <c r="G71" s="861">
        <v>3600</v>
      </c>
      <c r="H71" s="862">
        <v>23695</v>
      </c>
    </row>
    <row r="72" spans="1:8" ht="12.75" customHeight="1">
      <c r="A72" s="836"/>
      <c r="B72" s="850"/>
      <c r="C72" s="851" t="s">
        <v>411</v>
      </c>
      <c r="D72" s="811"/>
      <c r="E72" s="855"/>
      <c r="F72" s="855"/>
      <c r="G72" s="855"/>
      <c r="H72" s="856"/>
    </row>
    <row r="73" spans="1:8" ht="19.5" customHeight="1">
      <c r="A73" s="836"/>
      <c r="B73" s="850"/>
      <c r="C73" s="860" t="s">
        <v>412</v>
      </c>
      <c r="D73" s="811">
        <v>1056</v>
      </c>
      <c r="E73" s="861"/>
      <c r="F73" s="861"/>
      <c r="G73" s="861"/>
      <c r="H73" s="862"/>
    </row>
    <row r="74" spans="1:8" ht="12" customHeight="1">
      <c r="A74" s="836"/>
      <c r="B74" s="850"/>
      <c r="C74" s="851" t="s">
        <v>413</v>
      </c>
      <c r="D74" s="811"/>
      <c r="E74" s="855"/>
      <c r="F74" s="855"/>
      <c r="G74" s="855"/>
      <c r="H74" s="856"/>
    </row>
    <row r="75" spans="1:8" ht="19.5" customHeight="1">
      <c r="A75" s="836"/>
      <c r="B75" s="850"/>
      <c r="C75" s="854" t="s">
        <v>414</v>
      </c>
      <c r="D75" s="811">
        <v>1057</v>
      </c>
      <c r="E75" s="857"/>
      <c r="F75" s="857"/>
      <c r="G75" s="857"/>
      <c r="H75" s="858"/>
    </row>
    <row r="76" spans="1:8" ht="19.5" customHeight="1">
      <c r="A76" s="836"/>
      <c r="B76" s="850"/>
      <c r="C76" s="854" t="s">
        <v>415</v>
      </c>
      <c r="D76" s="811">
        <v>1058</v>
      </c>
      <c r="E76" s="857"/>
      <c r="F76" s="857"/>
      <c r="G76" s="857"/>
      <c r="H76" s="858"/>
    </row>
    <row r="77" spans="1:8" ht="19.5" customHeight="1">
      <c r="A77" s="836"/>
      <c r="B77" s="850"/>
      <c r="C77" s="854" t="s">
        <v>416</v>
      </c>
      <c r="D77" s="811">
        <v>1059</v>
      </c>
      <c r="E77" s="857"/>
      <c r="F77" s="857"/>
      <c r="G77" s="857"/>
      <c r="H77" s="858"/>
    </row>
    <row r="78" spans="1:8" ht="19.5" customHeight="1">
      <c r="A78" s="836"/>
      <c r="B78" s="850"/>
      <c r="C78" s="854" t="s">
        <v>417</v>
      </c>
      <c r="D78" s="811">
        <v>1060</v>
      </c>
      <c r="E78" s="857"/>
      <c r="F78" s="857"/>
      <c r="G78" s="857"/>
      <c r="H78" s="858"/>
    </row>
    <row r="79" spans="1:8" ht="19.5" customHeight="1">
      <c r="A79" s="836"/>
      <c r="B79" s="850"/>
      <c r="C79" s="854" t="s">
        <v>418</v>
      </c>
      <c r="D79" s="811"/>
      <c r="E79" s="857"/>
      <c r="F79" s="857"/>
      <c r="G79" s="857"/>
      <c r="H79" s="858"/>
    </row>
    <row r="80" spans="1:8" ht="19.5" customHeight="1">
      <c r="A80" s="836"/>
      <c r="B80" s="850"/>
      <c r="C80" s="854" t="s">
        <v>419</v>
      </c>
      <c r="D80" s="811">
        <v>1061</v>
      </c>
      <c r="E80" s="857"/>
      <c r="F80" s="857"/>
      <c r="G80" s="857"/>
      <c r="H80" s="858"/>
    </row>
    <row r="81" spans="1:8" ht="19.5" customHeight="1">
      <c r="A81" s="836"/>
      <c r="B81" s="789"/>
      <c r="C81" s="864" t="s">
        <v>420</v>
      </c>
      <c r="D81" s="865">
        <v>1062</v>
      </c>
      <c r="E81" s="866"/>
      <c r="F81" s="866"/>
      <c r="G81" s="866"/>
      <c r="H81" s="867"/>
    </row>
  </sheetData>
  <sheetProtection/>
  <mergeCells count="60">
    <mergeCell ref="B2:H2"/>
    <mergeCell ref="B3:H3"/>
    <mergeCell ref="E6:H6"/>
    <mergeCell ref="B6:B7"/>
    <mergeCell ref="B9:B10"/>
    <mergeCell ref="B36:B37"/>
    <mergeCell ref="B42:B43"/>
    <mergeCell ref="B54:B55"/>
    <mergeCell ref="B56:B57"/>
    <mergeCell ref="B62:B63"/>
    <mergeCell ref="B64:B65"/>
    <mergeCell ref="B71:B72"/>
    <mergeCell ref="B73:B74"/>
    <mergeCell ref="C6:C7"/>
    <mergeCell ref="D6:D7"/>
    <mergeCell ref="D9:D10"/>
    <mergeCell ref="D36:D37"/>
    <mergeCell ref="D42:D43"/>
    <mergeCell ref="D54:D55"/>
    <mergeCell ref="D56:D57"/>
    <mergeCell ref="D62:D63"/>
    <mergeCell ref="D64:D65"/>
    <mergeCell ref="D71:D72"/>
    <mergeCell ref="D73:D74"/>
    <mergeCell ref="E9:E10"/>
    <mergeCell ref="E36:E37"/>
    <mergeCell ref="E42:E43"/>
    <mergeCell ref="E54:E55"/>
    <mergeCell ref="E56:E57"/>
    <mergeCell ref="E62:E63"/>
    <mergeCell ref="E64:E65"/>
    <mergeCell ref="E71:E72"/>
    <mergeCell ref="E73:E74"/>
    <mergeCell ref="F9:F10"/>
    <mergeCell ref="F36:F37"/>
    <mergeCell ref="F42:F43"/>
    <mergeCell ref="F54:F55"/>
    <mergeCell ref="F56:F57"/>
    <mergeCell ref="F62:F63"/>
    <mergeCell ref="F64:F65"/>
    <mergeCell ref="F71:F72"/>
    <mergeCell ref="F73:F74"/>
    <mergeCell ref="G9:G10"/>
    <mergeCell ref="G36:G37"/>
    <mergeCell ref="G42:G43"/>
    <mergeCell ref="G54:G55"/>
    <mergeCell ref="G56:G57"/>
    <mergeCell ref="G62:G63"/>
    <mergeCell ref="G64:G65"/>
    <mergeCell ref="G71:G72"/>
    <mergeCell ref="G73:G74"/>
    <mergeCell ref="H9:H10"/>
    <mergeCell ref="H36:H37"/>
    <mergeCell ref="H42:H43"/>
    <mergeCell ref="H54:H55"/>
    <mergeCell ref="H56:H57"/>
    <mergeCell ref="H62:H63"/>
    <mergeCell ref="H64:H65"/>
    <mergeCell ref="H71:H72"/>
    <mergeCell ref="H73:H74"/>
  </mergeCells>
  <printOptions/>
  <pageMargins left="0.11999999999999998" right="0.11999999999999998" top="0.75" bottom="0.75" header="0.31" footer="0.31"/>
  <pageSetup horizontalDpi="600" verticalDpi="600" orientation="portrait" paperSize="9" scale="60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</cp:lastModifiedBy>
  <cp:lastPrinted>2022-06-14T07:28:53Z</cp:lastPrinted>
  <dcterms:created xsi:type="dcterms:W3CDTF">2013-03-07T07:52:21Z</dcterms:created>
  <dcterms:modified xsi:type="dcterms:W3CDTF">2022-11-09T09:20:32Z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  <property fmtid="{D5CDD505-2E9C-101B-9397-08002B2CF9AE}" pid="3" name="KSOProductBuildV">
    <vt:lpwstr>1033-11.2.0.11380</vt:lpwstr>
  </property>
  <property fmtid="{D5CDD505-2E9C-101B-9397-08002B2CF9AE}" pid="4" name="I">
    <vt:lpwstr>D85AFA544077448BAF1F40B9318BB6CE</vt:lpwstr>
  </property>
</Properties>
</file>